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3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1">Part1_1!$2:$7</definedName>
    <definedName name="_xlnm.Print_Titles" localSheetId="2">Part1_2!$2:$4</definedName>
    <definedName name="_xlnm.Print_Titles" localSheetId="3">Part2!$2:$5</definedName>
    <definedName name="_xlnm.Print_Titles" localSheetId="0">Title!$2:$29</definedName>
  </definedNames>
  <calcPr calcId="162913"/>
</workbook>
</file>

<file path=xl/calcChain.xml><?xml version="1.0" encoding="utf-8"?>
<calcChain xmlns="http://schemas.openxmlformats.org/spreadsheetml/2006/main">
  <c r="D125" i="4" l="1"/>
  <c r="B117" i="4" l="1"/>
  <c r="F125" i="4" l="1"/>
  <c r="F124" i="4"/>
  <c r="E124" i="4"/>
  <c r="F123" i="4"/>
  <c r="E123" i="4"/>
  <c r="F122" i="4"/>
  <c r="E122" i="4"/>
  <c r="F121" i="4"/>
  <c r="E121" i="4"/>
  <c r="E120" i="4"/>
  <c r="D120" i="4"/>
  <c r="D119" i="4" s="1"/>
  <c r="D114" i="4"/>
  <c r="F114" i="4" s="1"/>
  <c r="B106" i="4"/>
  <c r="E114" i="4"/>
  <c r="F113" i="4"/>
  <c r="E113" i="4"/>
  <c r="F112" i="4"/>
  <c r="E112" i="4"/>
  <c r="F111" i="4"/>
  <c r="E111" i="4"/>
  <c r="F110" i="4"/>
  <c r="E110" i="4"/>
  <c r="F109" i="4"/>
  <c r="E109" i="4"/>
  <c r="D109" i="4"/>
  <c r="F120" i="4" l="1"/>
  <c r="D108" i="4"/>
  <c r="E108" i="4" s="1"/>
  <c r="F119" i="4"/>
  <c r="E119" i="4"/>
  <c r="E125" i="4"/>
  <c r="F108" i="4"/>
  <c r="F16" i="4" l="1"/>
  <c r="E16" i="4"/>
  <c r="B29" i="4"/>
  <c r="D158" i="4"/>
  <c r="B150" i="4"/>
  <c r="D147" i="4"/>
  <c r="E147" i="4" s="1"/>
  <c r="B139" i="4"/>
  <c r="E158" i="4"/>
  <c r="F157" i="4"/>
  <c r="E157" i="4"/>
  <c r="F156" i="4"/>
  <c r="E156" i="4"/>
  <c r="F155" i="4"/>
  <c r="E155" i="4"/>
  <c r="F154" i="4"/>
  <c r="E154" i="4"/>
  <c r="F153" i="4"/>
  <c r="E153" i="4"/>
  <c r="D153" i="4"/>
  <c r="F146" i="4"/>
  <c r="E146" i="4"/>
  <c r="F145" i="4"/>
  <c r="E145" i="4"/>
  <c r="F144" i="4"/>
  <c r="E144" i="4"/>
  <c r="F143" i="4"/>
  <c r="E143" i="4"/>
  <c r="F142" i="4"/>
  <c r="E142" i="4"/>
  <c r="D142" i="4"/>
  <c r="D141" i="4" s="1"/>
  <c r="D136" i="4"/>
  <c r="B128" i="4"/>
  <c r="E136" i="4"/>
  <c r="F135" i="4"/>
  <c r="E135" i="4"/>
  <c r="F134" i="4"/>
  <c r="E134" i="4"/>
  <c r="F133" i="4"/>
  <c r="E133" i="4"/>
  <c r="F132" i="4"/>
  <c r="E132" i="4"/>
  <c r="F131" i="4"/>
  <c r="E131" i="4"/>
  <c r="D131" i="4"/>
  <c r="E161" i="4"/>
  <c r="F161" i="4"/>
  <c r="E162" i="4"/>
  <c r="F162" i="4"/>
  <c r="D103" i="4"/>
  <c r="F103" i="4" s="1"/>
  <c r="B95" i="4"/>
  <c r="E103" i="4"/>
  <c r="F102" i="4"/>
  <c r="E102" i="4"/>
  <c r="F101" i="4"/>
  <c r="E101" i="4"/>
  <c r="F100" i="4"/>
  <c r="E100" i="4"/>
  <c r="F99" i="4"/>
  <c r="E99" i="4"/>
  <c r="E98" i="4"/>
  <c r="D98" i="4"/>
  <c r="D92" i="4"/>
  <c r="B84" i="4"/>
  <c r="E92" i="4"/>
  <c r="F91" i="4"/>
  <c r="E91" i="4"/>
  <c r="F90" i="4"/>
  <c r="E90" i="4"/>
  <c r="F89" i="4"/>
  <c r="E89" i="4"/>
  <c r="F88" i="4"/>
  <c r="E88" i="4"/>
  <c r="F87" i="4"/>
  <c r="D87" i="4"/>
  <c r="D81" i="4"/>
  <c r="B73" i="4"/>
  <c r="E81" i="4"/>
  <c r="F80" i="4"/>
  <c r="E80" i="4"/>
  <c r="F79" i="4"/>
  <c r="E79" i="4"/>
  <c r="F78" i="4"/>
  <c r="E78" i="4"/>
  <c r="F77" i="4"/>
  <c r="F76" i="4" s="1"/>
  <c r="E77" i="4"/>
  <c r="D76" i="4"/>
  <c r="D70" i="4"/>
  <c r="B62" i="4"/>
  <c r="E70" i="4"/>
  <c r="F69" i="4"/>
  <c r="E69" i="4"/>
  <c r="F68" i="4"/>
  <c r="E68" i="4"/>
  <c r="F67" i="4"/>
  <c r="E67" i="4"/>
  <c r="F66" i="4"/>
  <c r="E66" i="4"/>
  <c r="F65" i="4"/>
  <c r="E65" i="4"/>
  <c r="D65" i="4"/>
  <c r="D59" i="4"/>
  <c r="B51" i="4"/>
  <c r="D48" i="4"/>
  <c r="E48" i="4" s="1"/>
  <c r="B40" i="4"/>
  <c r="D37" i="4"/>
  <c r="E37" i="4" s="1"/>
  <c r="D26" i="4"/>
  <c r="E26" i="4" s="1"/>
  <c r="B18" i="4"/>
  <c r="D17" i="4"/>
  <c r="F17" i="4" s="1"/>
  <c r="D15" i="4"/>
  <c r="B7" i="4"/>
  <c r="D54" i="4"/>
  <c r="F56" i="4"/>
  <c r="F57" i="4"/>
  <c r="F58" i="4"/>
  <c r="F55" i="4"/>
  <c r="E56" i="4"/>
  <c r="E57" i="4"/>
  <c r="E58" i="4"/>
  <c r="E55" i="4"/>
  <c r="D43" i="4"/>
  <c r="F45" i="4"/>
  <c r="F46" i="4"/>
  <c r="F47" i="4"/>
  <c r="F44" i="4"/>
  <c r="E45" i="4"/>
  <c r="E46" i="4"/>
  <c r="E47" i="4"/>
  <c r="E44" i="4"/>
  <c r="D32" i="4"/>
  <c r="F34" i="4"/>
  <c r="F35" i="4"/>
  <c r="F36" i="4"/>
  <c r="F33" i="4"/>
  <c r="E34" i="4"/>
  <c r="E35" i="4"/>
  <c r="E36" i="4"/>
  <c r="E33" i="4"/>
  <c r="D21" i="4"/>
  <c r="F23" i="4"/>
  <c r="F24" i="4"/>
  <c r="F25" i="4"/>
  <c r="F22" i="4"/>
  <c r="E23" i="4"/>
  <c r="E24" i="4"/>
  <c r="E25" i="4"/>
  <c r="E22" i="4"/>
  <c r="D10" i="4"/>
  <c r="E87" i="4" l="1"/>
  <c r="E76" i="4"/>
  <c r="F98" i="4"/>
  <c r="F21" i="4"/>
  <c r="D64" i="4"/>
  <c r="E64" i="4" s="1"/>
  <c r="D86" i="4"/>
  <c r="F86" i="4" s="1"/>
  <c r="E21" i="4"/>
  <c r="E32" i="4"/>
  <c r="F32" i="4"/>
  <c r="E43" i="4"/>
  <c r="F43" i="4"/>
  <c r="E54" i="4"/>
  <c r="F54" i="4"/>
  <c r="D75" i="4"/>
  <c r="D53" i="4"/>
  <c r="E53" i="4" s="1"/>
  <c r="D152" i="4"/>
  <c r="F158" i="4"/>
  <c r="E141" i="4"/>
  <c r="F141" i="4"/>
  <c r="F147" i="4"/>
  <c r="D130" i="4"/>
  <c r="F136" i="4"/>
  <c r="D97" i="4"/>
  <c r="E97" i="4" s="1"/>
  <c r="F92" i="4"/>
  <c r="F81" i="4"/>
  <c r="F70" i="4"/>
  <c r="F37" i="4"/>
  <c r="F48" i="4"/>
  <c r="D42" i="4"/>
  <c r="F59" i="4"/>
  <c r="D31" i="4"/>
  <c r="E31" i="4" s="1"/>
  <c r="D20" i="4"/>
  <c r="E20" i="4" s="1"/>
  <c r="D9" i="4"/>
  <c r="E17" i="4"/>
  <c r="F26" i="4"/>
  <c r="E59" i="4"/>
  <c r="F12" i="4"/>
  <c r="F13" i="4"/>
  <c r="F14" i="4"/>
  <c r="F15" i="4"/>
  <c r="F11" i="4"/>
  <c r="E12" i="4"/>
  <c r="E13" i="4"/>
  <c r="E14" i="4"/>
  <c r="E15" i="4"/>
  <c r="E11" i="4"/>
  <c r="E75" i="4" l="1"/>
  <c r="D6" i="4"/>
  <c r="E42" i="4"/>
  <c r="E152" i="4"/>
  <c r="F64" i="4"/>
  <c r="F75" i="4"/>
  <c r="E9" i="4"/>
  <c r="E86" i="4"/>
  <c r="E130" i="4"/>
  <c r="E10" i="4"/>
  <c r="F130" i="4"/>
  <c r="F53" i="4"/>
  <c r="F152" i="4"/>
  <c r="F10" i="4"/>
  <c r="F97" i="4"/>
  <c r="F42" i="4"/>
  <c r="F31" i="4"/>
  <c r="F9" i="4"/>
  <c r="F20" i="4"/>
  <c r="E6" i="4" l="1"/>
  <c r="F6" i="4"/>
  <c r="D163" i="4"/>
  <c r="D167" i="4" s="1"/>
  <c r="F163" i="4" l="1"/>
  <c r="E163" i="4"/>
</calcChain>
</file>

<file path=xl/sharedStrings.xml><?xml version="1.0" encoding="utf-8"?>
<sst xmlns="http://schemas.openxmlformats.org/spreadsheetml/2006/main" count="1840" uniqueCount="351">
  <si>
    <t/>
  </si>
  <si>
    <t>"Приложение 1 к постановлению 
Правительства Тверской области 
от ________  №     -пп"</t>
  </si>
  <si>
    <t>"«Приложение 1 
к Порядку формирования и финансового обеспечения выполнения государственного задания на оказание государственных услуг (выполнение работ) государственными учреждениями Тверской области, за исключением государственных учреждений 
здравоохранения Тверской области "</t>
  </si>
  <si>
    <t>УТВЕРЖДАЮ</t>
  </si>
  <si>
    <t>Министр социальной защиты населения Тверской области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</si>
  <si>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</si>
  <si>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Хохлова Елена Вячеславовна</t>
  </si>
  <si>
    <t>____________________                   _________________________</t>
  </si>
  <si>
    <t>подпись                                                расшифровка подписи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</si>
  <si>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</si>
  <si>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</si>
  <si>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</si>
  <si>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гл.бухгалтер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</si>
  <si>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</si>
  <si>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</si>
  <si>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</si>
  <si>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</si>
  <si>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</si>
  <si>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</si>
  <si>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</si>
  <si>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</si>
  <si>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</si>
  <si>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</si>
  <si>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</si>
  <si>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</si>
  <si>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</si>
  <si>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</si>
  <si>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</si>
  <si>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</si>
  <si>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</si>
  <si>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</si>
  <si>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</si>
  <si>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</si>
  <si>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</si>
  <si>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</si>
  <si>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</si>
  <si>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</si>
  <si>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</si>
  <si>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</si>
  <si>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</si>
  <si>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</si>
  <si>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</si>
  <si>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</si>
  <si>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</si>
  <si>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</si>
  <si>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</si>
  <si>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</si>
  <si>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</si>
  <si>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</si>
  <si>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</si>
  <si>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</si>
  <si>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</si>
  <si>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</si>
  <si>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</si>
  <si>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</si>
  <si>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</si>
  <si>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Очно</t>
  </si>
  <si>
    <t>Численность граждан, получивших социальные услуги</t>
  </si>
  <si>
    <t>Человек</t>
  </si>
  <si>
    <t>280000000120003330522043001101100001006100101</t>
  </si>
  <si>
    <t>Предоставление социального обслуживания в форме на дому</t>
  </si>
  <si>
    <t>Предоставление социально-бытовых услуг</t>
  </si>
  <si>
    <t>280000000120003330522043001201100001005100101</t>
  </si>
  <si>
    <t>Предоставление социально-медицинских услуг</t>
  </si>
  <si>
    <t>280000000120003330522043001301100001004100101</t>
  </si>
  <si>
    <t>Предоставление социально-психологических услуг</t>
  </si>
  <si>
    <t>280000000120003330522046001801100001006100101</t>
  </si>
  <si>
    <t>Предоставление социального обслуживания в полустационарной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</si>
  <si>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отсутствии работы и средств к существованию;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</si>
  <si>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срочных социальных услуг</t>
  </si>
  <si>
    <t>280000000120003330522046001801500001007100101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</si>
  <si>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</si>
  <si>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280000000120003330522046001801700001003100101</t>
  </si>
  <si>
    <t>Гражданин при отсутствии работы и средств к существованию</t>
  </si>
  <si>
    <t>280000000120003330522047001101100001002100101</t>
  </si>
  <si>
    <t>280000000120003330522047001201100001001100101</t>
  </si>
  <si>
    <t>280000000120003330522047001301100001000100101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</si>
  <si>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</si>
  <si>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</si>
  <si>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</si>
  <si>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</si>
  <si>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</si>
  <si>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</si>
  <si>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</si>
  <si>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</si>
  <si>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</si>
  <si>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</si>
  <si>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</si>
  <si>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</si>
  <si>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</si>
  <si>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</si>
  <si>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</si>
  <si>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</si>
  <si>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</si>
  <si>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</si>
  <si>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</si>
  <si>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</si>
  <si>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</si>
  <si>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</si>
  <si>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</si>
  <si>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</si>
  <si>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</si>
  <si>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</si>
  <si>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</si>
  <si>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</si>
  <si>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</si>
  <si>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</si>
  <si>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</si>
  <si>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</si>
  <si>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</si>
  <si>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</si>
  <si>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</si>
  <si>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</si>
  <si>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</si>
  <si>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</si>
  <si>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</si>
  <si>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</si>
  <si>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</si>
  <si>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</si>
  <si>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</si>
  <si>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2.1</t>
  </si>
  <si>
    <t>2.2</t>
  </si>
  <si>
    <t>2.3.</t>
  </si>
  <si>
    <t>2.3 = 2.3.1 x 2.3.2 - 2.3.4 x 2.3.3</t>
  </si>
  <si>
    <t>2.3.1</t>
  </si>
  <si>
    <t>2.3.1 = 2.3.1.1 x 2.3.1.2 x 2.3.1.3 x 2.3.1.4</t>
  </si>
  <si>
    <t>2.3.1.1</t>
  </si>
  <si>
    <t>2.3.1.2</t>
  </si>
  <si>
    <t>2.3.1.3</t>
  </si>
  <si>
    <t>2.3.1.4</t>
  </si>
  <si>
    <t>2.3.2</t>
  </si>
  <si>
    <t>2.3.3</t>
  </si>
  <si>
    <t>2.3.4</t>
  </si>
  <si>
    <t>3.1</t>
  </si>
  <si>
    <t>3.2</t>
  </si>
  <si>
    <t>3.3.</t>
  </si>
  <si>
    <t>3.3 = 3.3.1 x 3.3.2 - 3.3.4 x 3.3.3</t>
  </si>
  <si>
    <t>3.3.1</t>
  </si>
  <si>
    <t>3.3.1 = 3.3.1.1 x 3.3.1.2 x 3.3.1.3 x 3.3.1.4</t>
  </si>
  <si>
    <t>3.3.1.1</t>
  </si>
  <si>
    <t>3.3.1.2</t>
  </si>
  <si>
    <t>3.3.1.3</t>
  </si>
  <si>
    <t>3.3.1.4</t>
  </si>
  <si>
    <t>3.3.2</t>
  </si>
  <si>
    <t>3.3.3</t>
  </si>
  <si>
    <t>3.3.4</t>
  </si>
  <si>
    <t>4.1</t>
  </si>
  <si>
    <t>4.2</t>
  </si>
  <si>
    <t>4.3.</t>
  </si>
  <si>
    <t>4.3 = 4.3.1 x 4.3.2 - 4.3.4 x 4.3.3</t>
  </si>
  <si>
    <t>4.3.1</t>
  </si>
  <si>
    <t>4.3.1 = 4.3.1.1 x 4.3.1.2 x 4.3.1.3 x 4.3.1.4</t>
  </si>
  <si>
    <t>4.3.1.1</t>
  </si>
  <si>
    <t>4.3.1.2</t>
  </si>
  <si>
    <t>4.3.1.3</t>
  </si>
  <si>
    <t>4.3.1.4</t>
  </si>
  <si>
    <t>4.3.2</t>
  </si>
  <si>
    <t>4.3.3</t>
  </si>
  <si>
    <t>4.3.4</t>
  </si>
  <si>
    <t>5.1</t>
  </si>
  <si>
    <t>5.2</t>
  </si>
  <si>
    <t>5.3.</t>
  </si>
  <si>
    <t>5.3 = 5.3.1 x 5.3.2 - 5.3.4 x 5.3.3</t>
  </si>
  <si>
    <t>5.3.1</t>
  </si>
  <si>
    <t>5.3.1 = 5.3.1.1 x 5.3.1.2 x 5.3.1.3 x 5.3.1.4</t>
  </si>
  <si>
    <t>5.3.1.1</t>
  </si>
  <si>
    <t>5.3.1.2</t>
  </si>
  <si>
    <t>5.3.1.3</t>
  </si>
  <si>
    <t>5.3.1.4</t>
  </si>
  <si>
    <t>5.3.2</t>
  </si>
  <si>
    <t>5.3.3</t>
  </si>
  <si>
    <t>5.3.4</t>
  </si>
  <si>
    <t>6.1</t>
  </si>
  <si>
    <t>6.2</t>
  </si>
  <si>
    <t>6.3.</t>
  </si>
  <si>
    <t>6.3 = 6.3.1 x 6.3.2 - 6.3.4 x 6.3.3</t>
  </si>
  <si>
    <t>6.3.1</t>
  </si>
  <si>
    <t>6.3.1 = 6.3.1.1 x 6.3.1.2 x 6.3.1.3 x 6.3.1.4</t>
  </si>
  <si>
    <t>6.3.1.1</t>
  </si>
  <si>
    <t>6.3.1.2</t>
  </si>
  <si>
    <t>6.3.1.3</t>
  </si>
  <si>
    <t>6.3.1.4</t>
  </si>
  <si>
    <t>6.3.2</t>
  </si>
  <si>
    <t>6.3.3</t>
  </si>
  <si>
    <t>6.3.4</t>
  </si>
  <si>
    <t>7.1</t>
  </si>
  <si>
    <t>7.2</t>
  </si>
  <si>
    <t>7.3.</t>
  </si>
  <si>
    <t>7.3 = 7.3.1 x 7.3.2 - 7.3.4 x 7.3.3</t>
  </si>
  <si>
    <t>7.3.1</t>
  </si>
  <si>
    <t>7.3.1 = 7.3.1.1 x 7.3.1.2 x 7.3.1.3 x 7.3.1.4</t>
  </si>
  <si>
    <t>7.3.1.1</t>
  </si>
  <si>
    <t>7.3.1.2</t>
  </si>
  <si>
    <t>7.3.1.3</t>
  </si>
  <si>
    <t>7.3.1.4</t>
  </si>
  <si>
    <t>7.3.2</t>
  </si>
  <si>
    <t>7.3.3</t>
  </si>
  <si>
    <t>7.3.4</t>
  </si>
  <si>
    <t>8.1</t>
  </si>
  <si>
    <t>8.2</t>
  </si>
  <si>
    <t>8.3.</t>
  </si>
  <si>
    <t>8.3 = 8.3.1 x 8.3.2 - 8.3.4 x 8.3.3</t>
  </si>
  <si>
    <t>8.3.1</t>
  </si>
  <si>
    <t>8.3.1 = 8.3.1.1 x 8.3.1.2 x 8.3.1.3 x 8.3.1.4</t>
  </si>
  <si>
    <t>8.3.1.1</t>
  </si>
  <si>
    <t>8.3.1.2</t>
  </si>
  <si>
    <t>8.3.1.3</t>
  </si>
  <si>
    <t>8.3.1.4</t>
  </si>
  <si>
    <t>8.3.2</t>
  </si>
  <si>
    <t>8.3.3</t>
  </si>
  <si>
    <t>8.3.4</t>
  </si>
  <si>
    <t>9.1</t>
  </si>
  <si>
    <t>9.2</t>
  </si>
  <si>
    <t>9.3.</t>
  </si>
  <si>
    <t>9.3 = 9.3.1 x 9.3.2 - 9.3.4 x 9.3.3</t>
  </si>
  <si>
    <t>9.3.1</t>
  </si>
  <si>
    <t>9.3.1 = 9.3.1.1 x 9.3.1.2 x 9.3.1.3 x 9.3.1.4</t>
  </si>
  <si>
    <t>9.3.1.1</t>
  </si>
  <si>
    <t>9.3.1.2</t>
  </si>
  <si>
    <t>9.3.1.3</t>
  </si>
  <si>
    <t>9.3.1.4</t>
  </si>
  <si>
    <t>9.3.2</t>
  </si>
  <si>
    <t>9.3.3</t>
  </si>
  <si>
    <t>9.3.4</t>
  </si>
  <si>
    <t>10.1</t>
  </si>
  <si>
    <t>10.2</t>
  </si>
  <si>
    <t>10.3.</t>
  </si>
  <si>
    <t>10.3 = 10.3.1 x 10.3.2 - 10.3.4 x 10.3.3</t>
  </si>
  <si>
    <t>10.3.1</t>
  </si>
  <si>
    <t>10.3.1 = 10.3.1.1 x 10.3.1.2 x 10.3.1.3 x 10.3.1.4</t>
  </si>
  <si>
    <t>10.3.1.1</t>
  </si>
  <si>
    <t>10.3.1.2</t>
  </si>
  <si>
    <t>10.3.1.3</t>
  </si>
  <si>
    <t>10.3.1.4</t>
  </si>
  <si>
    <t>10.3.2</t>
  </si>
  <si>
    <t>10.3.3</t>
  </si>
  <si>
    <t>10.3.4</t>
  </si>
  <si>
    <t>11.1</t>
  </si>
  <si>
    <t>11.2</t>
  </si>
  <si>
    <t>11.3.</t>
  </si>
  <si>
    <t>11.3.1</t>
  </si>
  <si>
    <t>11.3.1.1</t>
  </si>
  <si>
    <t>11.3.1.2</t>
  </si>
  <si>
    <t>11.3.1.3</t>
  </si>
  <si>
    <t>11.3.1.4</t>
  </si>
  <si>
    <t>11.3.2</t>
  </si>
  <si>
    <t>11.3.3</t>
  </si>
  <si>
    <t>11.3.4</t>
  </si>
  <si>
    <t>12.1</t>
  </si>
  <si>
    <t>12.2</t>
  </si>
  <si>
    <t>12.3.</t>
  </si>
  <si>
    <t>12.3 = 12.3.1 x 12.3.2 - 12.3.4 x 12.3.3</t>
  </si>
  <si>
    <t>12.3.1</t>
  </si>
  <si>
    <t>12.3.1 = 12.3.1.1 x 12.3.1.2 x 12.3.1.3 x 12.3.1.4</t>
  </si>
  <si>
    <t>12.3.1.1</t>
  </si>
  <si>
    <t>12.3.1.2</t>
  </si>
  <si>
    <t>12.3.1.3</t>
  </si>
  <si>
    <t>12.3.1.4</t>
  </si>
  <si>
    <t>12.3.2</t>
  </si>
  <si>
    <t>12.3.3</t>
  </si>
  <si>
    <t>12.3.4</t>
  </si>
  <si>
    <t>13.1</t>
  </si>
  <si>
    <t>13.2</t>
  </si>
  <si>
    <t>13.3.</t>
  </si>
  <si>
    <t>13.3 = 13.3.1 x 13.3.2 - 13.3.4 x 13.3.3</t>
  </si>
  <si>
    <t>13.3.1</t>
  </si>
  <si>
    <t>13.3.1 = 13.3.1.1 x 13.3.1.2 x 13.3.1.3 x 13.3.1.4</t>
  </si>
  <si>
    <t>13.3.1.1</t>
  </si>
  <si>
    <t>13.3.1.2</t>
  </si>
  <si>
    <t>13.3.1.3</t>
  </si>
  <si>
    <t>13.3.1.4</t>
  </si>
  <si>
    <t>13.3.2</t>
  </si>
  <si>
    <t>13.3.3</t>
  </si>
  <si>
    <t>13.3.4</t>
  </si>
  <si>
    <t>14.1</t>
  </si>
  <si>
    <t>14.2</t>
  </si>
  <si>
    <t>14.3.</t>
  </si>
  <si>
    <t>14.3 = 14.3.1 x 14.3.2 - 14.3.4 x 14.3.3</t>
  </si>
  <si>
    <t>14.3.1</t>
  </si>
  <si>
    <t>14.3.1 = 14.3.1.1 x 14.3.1.2 x 14.3.1.3 x 14.3.1.4</t>
  </si>
  <si>
    <t>14.3.1.1</t>
  </si>
  <si>
    <t>14.3.1.2</t>
  </si>
  <si>
    <t>14.3.1.3</t>
  </si>
  <si>
    <t>14.3.1.4</t>
  </si>
  <si>
    <t>14.3.2</t>
  </si>
  <si>
    <t>14.3.3</t>
  </si>
  <si>
    <t>14.3.4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</si>
  <si>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</si>
  <si>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</si>
  <si>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</si>
  <si>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</si>
  <si>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</si>
  <si>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</si>
  <si>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</si>
  <si>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</si>
  <si>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</si>
  <si>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</si>
  <si>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</si>
  <si>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</si>
  <si>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</si>
  <si>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</si>
  <si>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</si>
  <si>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</si>
  <si>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</si>
  <si>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</si>
  <si>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</si>
  <si>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</si>
  <si>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</si>
  <si>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</si>
  <si>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</si>
  <si>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</si>
  <si>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</si>
  <si>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</si>
  <si>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</si>
  <si>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</si>
  <si>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</si>
  <si>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«Об основах социального обслуживания граждан в Российской Федерации»</t>
  </si>
  <si>
    <t>28 декабря 2013 г</t>
  </si>
  <si>
    <t>442-ФЗ</t>
  </si>
  <si>
    <t>Предоставление социального обслуживания на дому</t>
  </si>
  <si>
    <t>Социальное сопровождение граждан нуждающихся в социальном обслуживании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</si>
  <si>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</si>
  <si>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</si>
  <si>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Численность семей, получивших социальное сопровождение</t>
  </si>
  <si>
    <t>Семья</t>
  </si>
  <si>
    <t>Об утверждении Порядка межведственного взаимодействия органов государственной власти Тверской области при предоставлении социальных услуг и социального сопровождения</t>
  </si>
  <si>
    <t>595-пп</t>
  </si>
  <si>
    <t>Количество направлений деятельности в рамках межведомственного взаимодействия</t>
  </si>
  <si>
    <t>Удовлетворенность получателей социальных услуг в оказанном социальном сопровождении</t>
  </si>
  <si>
    <t>штук</t>
  </si>
  <si>
    <t>Количество получателей, нуждающихся в социальном сопровождении</t>
  </si>
  <si>
    <t>семьи</t>
  </si>
  <si>
    <t>280000000120003330522046001801000001008100101</t>
  </si>
  <si>
    <t xml:space="preserve">Гражданин полностью утративший способность либо возможность осуществлять самообслуживание, самостоятельно передвигаться, обеспечивать основные </t>
  </si>
  <si>
    <t>280000000120003330522047001601100001007100101</t>
  </si>
  <si>
    <t>Предоставление социально-правовых услуг</t>
  </si>
  <si>
    <t>11.3 = 11.3.1 x 11.3.2 - 11.3.4 x 11.3.3</t>
  </si>
  <si>
    <t>11.3.1 = 11.3.1.1 x 11.3.1.2 x 11.3.1.3 x 11.3.1.4</t>
  </si>
  <si>
    <t>280000000120003330522043001601100001001100101</t>
  </si>
  <si>
    <t>государственное бюджетное учреждение "Комплексный центр социального обслуживания населения" Пеновского района</t>
  </si>
  <si>
    <t>Башилова Наталья Алексеевна</t>
  </si>
  <si>
    <t>Тимаханова Ольга Николаевна</t>
  </si>
  <si>
    <t>« 17 »    января  2019 г.</t>
  </si>
  <si>
    <t>на 2019 год и плановый период 2020-2021 годов</t>
  </si>
  <si>
    <t>2019 год (очередной финансовый год)</t>
  </si>
  <si>
    <t>2020 год 
(1-й год планового периода)</t>
  </si>
  <si>
    <t>2021 год 
(2-й год планового периода)</t>
  </si>
  <si>
    <t>2019 год 
(очередной финансовый год)</t>
  </si>
  <si>
    <t>2021год
 (2-й год планового периода)</t>
  </si>
  <si>
    <t>22889000Р69100310002001</t>
  </si>
  <si>
    <t>22879000Р69100410001001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</si>
</sst>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&quot;р.&quot;_-;\-* #,##0.00&quot;р.&quot;_-;_-* &quot;-&quot;??&quot;р.&quot;_-;_-@_-"/>
    <numFmt numFmtId="165" formatCode="0.0000000000"/>
    <numFmt numFmtId="166" formatCode="#,##0.0000000000"/>
  </numFmts>
  <fonts count="13" x14ac:knownFonts="1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Times New Roman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164" fontId="0" fillId="0" borderId="0">
      <alignment vertical="top" wrapText="1"/>
    </xf>
    <xf numFmtId="0" fontId="1" fillId="0" borderId="0"/>
  </cellStyleXfs>
  <cellXfs count="64">
    <xf numFmtId="16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5" fillId="0" borderId="3" xfId="0" applyNumberFormat="1" applyFont="1" applyFill="1" applyBorder="1" applyAlignment="1">
      <alignment vertical="top" wrapText="1"/>
    </xf>
    <xf numFmtId="4" fontId="5" fillId="0" borderId="3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horizontal="left" vertical="top" wrapText="1"/>
    </xf>
    <xf numFmtId="2" fontId="5" fillId="0" borderId="3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4" fontId="0" fillId="0" borderId="3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left" vertical="center" wrapText="1"/>
    </xf>
    <xf numFmtId="0" fontId="0" fillId="0" borderId="3" xfId="0" applyNumberFormat="1" applyFont="1" applyFill="1" applyBorder="1" applyAlignment="1">
      <alignment vertical="center" wrapText="1"/>
    </xf>
    <xf numFmtId="165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7" fillId="0" borderId="9" xfId="1" applyFont="1" applyBorder="1" applyAlignment="1">
      <alignment horizontal="center" vertical="center" textRotation="90" wrapText="1"/>
    </xf>
    <xf numFmtId="0" fontId="11" fillId="0" borderId="3" xfId="0" applyNumberFormat="1" applyFont="1" applyFill="1" applyBorder="1" applyAlignment="1">
      <alignment horizontal="left" vertical="top" wrapText="1"/>
    </xf>
    <xf numFmtId="0" fontId="11" fillId="0" borderId="3" xfId="0" applyNumberFormat="1" applyFont="1" applyFill="1" applyBorder="1" applyAlignment="1">
      <alignment vertical="top" wrapText="1"/>
    </xf>
    <xf numFmtId="0" fontId="10" fillId="0" borderId="3" xfId="0" applyNumberFormat="1" applyFont="1" applyFill="1" applyBorder="1" applyAlignment="1">
      <alignment vertical="top" wrapText="1"/>
    </xf>
    <xf numFmtId="0" fontId="9" fillId="0" borderId="3" xfId="0" applyNumberFormat="1" applyFont="1" applyFill="1" applyBorder="1" applyAlignment="1">
      <alignment vertical="top" wrapText="1"/>
    </xf>
    <xf numFmtId="0" fontId="9" fillId="0" borderId="3" xfId="0" applyNumberFormat="1" applyFont="1" applyFill="1" applyBorder="1" applyAlignment="1">
      <alignment horizontal="center" vertical="top" wrapText="1"/>
    </xf>
    <xf numFmtId="14" fontId="11" fillId="0" borderId="3" xfId="0" applyNumberFormat="1" applyFont="1" applyFill="1" applyBorder="1" applyAlignment="1">
      <alignment horizontal="left" vertical="top" wrapText="1"/>
    </xf>
    <xf numFmtId="164" fontId="0" fillId="0" borderId="3" xfId="0" applyNumberFormat="1" applyFont="1" applyFill="1" applyBorder="1" applyAlignment="1">
      <alignment vertical="top" wrapText="1"/>
    </xf>
    <xf numFmtId="164" fontId="9" fillId="0" borderId="3" xfId="0" applyNumberFormat="1" applyFont="1" applyFill="1" applyBorder="1" applyAlignment="1">
      <alignment vertical="top" wrapText="1"/>
    </xf>
    <xf numFmtId="164" fontId="0" fillId="0" borderId="3" xfId="0" applyNumberForma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12" fillId="0" borderId="3" xfId="0" applyNumberFormat="1" applyFont="1" applyFill="1" applyBorder="1" applyAlignment="1">
      <alignment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166" fontId="7" fillId="0" borderId="9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right" wrapText="1"/>
    </xf>
    <xf numFmtId="0" fontId="0" fillId="0" borderId="1" xfId="0" applyNumberFormat="1" applyFont="1" applyFill="1" applyBorder="1" applyAlignment="1">
      <alignment horizontal="center" wrapText="1"/>
    </xf>
    <xf numFmtId="0" fontId="7" fillId="0" borderId="5" xfId="1" applyFont="1" applyBorder="1" applyAlignment="1">
      <alignment horizontal="center" vertical="center" textRotation="90" wrapText="1"/>
    </xf>
    <xf numFmtId="0" fontId="7" fillId="0" borderId="11" xfId="1" applyFont="1" applyBorder="1" applyAlignment="1">
      <alignment horizontal="center" vertical="center" textRotation="90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7" fillId="0" borderId="10" xfId="1" applyFont="1" applyBorder="1" applyAlignment="1">
      <alignment horizontal="center" vertical="center" textRotation="90" wrapText="1"/>
    </xf>
    <xf numFmtId="0" fontId="7" fillId="0" borderId="6" xfId="1" applyFont="1" applyBorder="1" applyAlignment="1">
      <alignment horizontal="center" vertical="center" textRotation="90" wrapText="1"/>
    </xf>
    <xf numFmtId="0" fontId="7" fillId="0" borderId="7" xfId="1" applyFont="1" applyBorder="1" applyAlignment="1">
      <alignment horizontal="center" vertical="center" textRotation="90" wrapText="1"/>
    </xf>
    <xf numFmtId="0" fontId="7" fillId="0" borderId="8" xfId="1" applyFont="1" applyBorder="1" applyAlignment="1">
      <alignment horizontal="center" vertical="center" textRotation="90" wrapText="1"/>
    </xf>
    <xf numFmtId="0" fontId="7" fillId="0" borderId="9" xfId="1" applyFont="1" applyBorder="1" applyAlignment="1">
      <alignment horizontal="center" vertical="center" textRotation="90" wrapText="1"/>
    </xf>
    <xf numFmtId="0" fontId="8" fillId="0" borderId="4" xfId="0" applyNumberFormat="1" applyFont="1" applyFill="1" applyBorder="1" applyAlignment="1">
      <alignment horizontal="center" vertical="center" textRotation="90" wrapText="1"/>
    </xf>
    <xf numFmtId="0" fontId="4" fillId="0" borderId="12" xfId="0" applyNumberFormat="1" applyFont="1" applyFill="1" applyBorder="1" applyAlignment="1">
      <alignment horizontal="center" vertical="center" textRotation="90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0" xfId="0" applyNumberFormat="1" applyFill="1" applyAlignment="1">
      <alignment horizont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view="pageBreakPreview" topLeftCell="A4" zoomScale="60" zoomScaleNormal="100" workbookViewId="0">
      <selection activeCell="A29" sqref="A29:G29"/>
    </sheetView>
  </sheetViews>
  <sheetFormatPr defaultRowHeight="12.75" x14ac:dyDescent="0.2"/>
  <cols>
    <col min="1" max="1" width="12" customWidth="1"/>
    <col min="2" max="2" width="42" customWidth="1"/>
    <col min="3" max="3" width="15.1640625" customWidth="1"/>
    <col min="4" max="4" width="5.83203125" customWidth="1"/>
    <col min="5" max="6" width="15" customWidth="1"/>
    <col min="7" max="7" width="60.83203125" customWidth="1"/>
  </cols>
  <sheetData>
    <row r="1" spans="1:7" x14ac:dyDescent="0.2">
      <c r="A1" t="s">
        <v>0</v>
      </c>
    </row>
    <row r="2" spans="1:7" ht="43.35" customHeight="1" x14ac:dyDescent="0.2">
      <c r="A2" s="1" t="s">
        <v>0</v>
      </c>
      <c r="B2" s="1" t="s">
        <v>0</v>
      </c>
      <c r="C2" s="1" t="s">
        <v>0</v>
      </c>
      <c r="D2" s="1" t="s">
        <v>0</v>
      </c>
      <c r="E2" s="41" t="s">
        <v>1</v>
      </c>
      <c r="F2" s="41"/>
      <c r="G2" s="41"/>
    </row>
    <row r="3" spans="1:7" ht="18" customHeight="1" x14ac:dyDescent="0.2">
      <c r="A3" s="1" t="s">
        <v>0</v>
      </c>
      <c r="B3" s="1" t="s">
        <v>0</v>
      </c>
      <c r="C3" s="1" t="s">
        <v>0</v>
      </c>
      <c r="D3" s="1" t="s">
        <v>0</v>
      </c>
      <c r="E3" s="42" t="s">
        <v>0</v>
      </c>
      <c r="F3" s="42" t="s">
        <v>0</v>
      </c>
      <c r="G3" s="42" t="s">
        <v>0</v>
      </c>
    </row>
    <row r="4" spans="1:7" ht="18" customHeight="1" x14ac:dyDescent="0.2">
      <c r="A4" s="1" t="s">
        <v>0</v>
      </c>
      <c r="B4" s="1" t="s">
        <v>0</v>
      </c>
      <c r="C4" s="1" t="s">
        <v>0</v>
      </c>
      <c r="D4" s="1" t="s">
        <v>0</v>
      </c>
      <c r="E4" s="42" t="s">
        <v>0</v>
      </c>
      <c r="F4" s="42" t="s">
        <v>0</v>
      </c>
      <c r="G4" s="42" t="s">
        <v>0</v>
      </c>
    </row>
    <row r="5" spans="1:7" ht="77.25" customHeight="1" x14ac:dyDescent="0.2">
      <c r="A5" s="1" t="s">
        <v>0</v>
      </c>
      <c r="B5" s="1" t="s">
        <v>0</v>
      </c>
      <c r="C5" s="1" t="s">
        <v>0</v>
      </c>
      <c r="D5" s="1" t="s">
        <v>0</v>
      </c>
      <c r="E5" s="43" t="s">
        <v>2</v>
      </c>
      <c r="F5" s="43"/>
      <c r="G5" s="43"/>
    </row>
    <row r="6" spans="1:7" ht="12.75" customHeight="1" x14ac:dyDescent="0.2">
      <c r="A6" s="1" t="s">
        <v>0</v>
      </c>
      <c r="B6" s="1" t="s">
        <v>0</v>
      </c>
      <c r="C6" s="1" t="s">
        <v>0</v>
      </c>
      <c r="D6" s="1" t="s">
        <v>0</v>
      </c>
      <c r="E6" s="43" t="s">
        <v>3</v>
      </c>
      <c r="F6" s="43"/>
      <c r="G6" s="43"/>
    </row>
    <row r="7" spans="1:7" ht="12.75" customHeight="1" x14ac:dyDescent="0.2">
      <c r="A7" s="1" t="s">
        <v>0</v>
      </c>
      <c r="B7" s="1" t="s">
        <v>0</v>
      </c>
      <c r="C7" s="1" t="s">
        <v>0</v>
      </c>
      <c r="D7" s="1" t="s">
        <v>0</v>
      </c>
      <c r="E7" s="44" t="s">
        <v>4</v>
      </c>
      <c r="F7" s="44"/>
      <c r="G7" s="44"/>
    </row>
    <row r="8" spans="1:7" ht="30.4" customHeight="1" x14ac:dyDescent="0.2">
      <c r="A8" s="1" t="s">
        <v>0</v>
      </c>
      <c r="B8" s="1" t="s">
        <v>0</v>
      </c>
      <c r="C8" s="1" t="s">
        <v>0</v>
      </c>
      <c r="D8" s="1" t="s">
        <v>0</v>
      </c>
      <c r="E8" s="45" t="s">
        <v>5</v>
      </c>
      <c r="F8" s="45"/>
      <c r="G8" s="45"/>
    </row>
    <row r="9" spans="1:7" ht="31.35" customHeight="1" x14ac:dyDescent="0.2">
      <c r="A9" s="1" t="s">
        <v>0</v>
      </c>
      <c r="B9" s="1" t="s">
        <v>0</v>
      </c>
      <c r="C9" s="1" t="s">
        <v>0</v>
      </c>
      <c r="D9" s="1" t="s">
        <v>0</v>
      </c>
      <c r="E9" s="3" t="s">
        <v>0</v>
      </c>
      <c r="F9" s="3" t="s">
        <v>0</v>
      </c>
      <c r="G9" s="2" t="s">
        <v>6</v>
      </c>
    </row>
    <row r="10" spans="1:7" ht="12.75" customHeight="1" x14ac:dyDescent="0.2">
      <c r="A10" s="1" t="s">
        <v>0</v>
      </c>
      <c r="B10" s="1" t="s">
        <v>0</v>
      </c>
      <c r="C10" s="1" t="s">
        <v>0</v>
      </c>
      <c r="D10" s="1" t="s">
        <v>0</v>
      </c>
      <c r="E10" s="3" t="s">
        <v>0</v>
      </c>
      <c r="F10" s="3" t="s">
        <v>0</v>
      </c>
      <c r="G10" s="4" t="s">
        <v>7</v>
      </c>
    </row>
    <row r="11" spans="1:7" ht="12.75" customHeight="1" x14ac:dyDescent="0.2">
      <c r="A11" s="1" t="s">
        <v>0</v>
      </c>
      <c r="B11" s="1" t="s">
        <v>0</v>
      </c>
      <c r="C11" s="1" t="s">
        <v>0</v>
      </c>
      <c r="D11" s="1" t="s">
        <v>0</v>
      </c>
      <c r="E11" s="3" t="s">
        <v>0</v>
      </c>
      <c r="F11" s="3" t="s">
        <v>0</v>
      </c>
      <c r="G11" s="2" t="s">
        <v>8</v>
      </c>
    </row>
    <row r="12" spans="1:7" ht="12.75" customHeight="1" x14ac:dyDescent="0.2">
      <c r="A12" s="1" t="s">
        <v>0</v>
      </c>
      <c r="B12" s="1" t="s">
        <v>0</v>
      </c>
      <c r="C12" s="1" t="s">
        <v>0</v>
      </c>
      <c r="D12" s="1" t="s">
        <v>0</v>
      </c>
      <c r="E12" s="3" t="s">
        <v>0</v>
      </c>
      <c r="F12" s="3" t="s">
        <v>0</v>
      </c>
      <c r="G12" s="4" t="s">
        <v>342</v>
      </c>
    </row>
    <row r="13" spans="1:7" ht="30.2" customHeight="1" x14ac:dyDescent="0.2">
      <c r="A13" s="1" t="s">
        <v>0</v>
      </c>
      <c r="B13" s="1" t="s">
        <v>0</v>
      </c>
      <c r="C13" s="1" t="s">
        <v>0</v>
      </c>
      <c r="D13" s="1" t="s">
        <v>0</v>
      </c>
      <c r="E13" s="44" t="s">
        <v>9</v>
      </c>
      <c r="F13" s="44"/>
      <c r="G13" s="44"/>
    </row>
    <row r="14" spans="1:7" ht="12.75" customHeight="1" x14ac:dyDescent="0.2">
      <c r="A14" s="1" t="s">
        <v>0</v>
      </c>
      <c r="B14" s="1" t="s">
        <v>0</v>
      </c>
      <c r="C14" s="1" t="s">
        <v>0</v>
      </c>
      <c r="D14" s="1" t="s">
        <v>0</v>
      </c>
      <c r="E14" s="45" t="s">
        <v>10</v>
      </c>
      <c r="F14" s="45"/>
      <c r="G14" s="45"/>
    </row>
    <row r="15" spans="1:7" ht="27.2" customHeight="1" x14ac:dyDescent="0.2">
      <c r="A15" s="1" t="s">
        <v>0</v>
      </c>
      <c r="B15" s="1" t="s">
        <v>0</v>
      </c>
      <c r="C15" s="1" t="s">
        <v>0</v>
      </c>
      <c r="D15" s="1" t="s">
        <v>0</v>
      </c>
      <c r="E15" s="3" t="s">
        <v>0</v>
      </c>
      <c r="F15" s="3" t="s">
        <v>0</v>
      </c>
      <c r="G15" s="36" t="s">
        <v>341</v>
      </c>
    </row>
    <row r="16" spans="1:7" ht="12.75" customHeight="1" x14ac:dyDescent="0.2">
      <c r="A16" s="1" t="s">
        <v>0</v>
      </c>
      <c r="B16" s="1" t="s">
        <v>0</v>
      </c>
      <c r="C16" s="1" t="s">
        <v>0</v>
      </c>
      <c r="D16" s="1" t="s">
        <v>0</v>
      </c>
      <c r="E16" s="3" t="s">
        <v>0</v>
      </c>
      <c r="F16" s="3" t="s">
        <v>0</v>
      </c>
      <c r="G16" s="4" t="s">
        <v>7</v>
      </c>
    </row>
    <row r="17" spans="1:7" ht="12.75" customHeight="1" x14ac:dyDescent="0.2">
      <c r="A17" s="1" t="s">
        <v>0</v>
      </c>
      <c r="B17" s="1" t="s">
        <v>0</v>
      </c>
      <c r="C17" s="1" t="s">
        <v>0</v>
      </c>
      <c r="D17" s="1" t="s">
        <v>0</v>
      </c>
      <c r="E17" s="3" t="s">
        <v>0</v>
      </c>
      <c r="F17" s="3" t="s">
        <v>0</v>
      </c>
      <c r="G17" s="2" t="s">
        <v>11</v>
      </c>
    </row>
    <row r="18" spans="1:7" ht="12.75" customHeight="1" x14ac:dyDescent="0.2">
      <c r="A18" s="1" t="s">
        <v>0</v>
      </c>
      <c r="B18" s="1" t="s">
        <v>0</v>
      </c>
      <c r="C18" s="1" t="s">
        <v>0</v>
      </c>
      <c r="D18" s="1" t="s">
        <v>0</v>
      </c>
      <c r="E18" s="3" t="s">
        <v>0</v>
      </c>
      <c r="F18" s="3" t="s">
        <v>0</v>
      </c>
      <c r="G18" s="4" t="s">
        <v>342</v>
      </c>
    </row>
    <row r="19" spans="1:7" ht="23.65" customHeight="1" x14ac:dyDescent="0.2">
      <c r="A19" s="1" t="s">
        <v>0</v>
      </c>
      <c r="B19" s="1" t="s">
        <v>0</v>
      </c>
      <c r="C19" s="1" t="s">
        <v>0</v>
      </c>
      <c r="D19" s="1" t="s">
        <v>0</v>
      </c>
      <c r="E19" s="44" t="s">
        <v>12</v>
      </c>
      <c r="F19" s="44"/>
      <c r="G19" s="44"/>
    </row>
    <row r="20" spans="1:7" ht="29.45" customHeight="1" x14ac:dyDescent="0.2">
      <c r="A20" s="1" t="s">
        <v>0</v>
      </c>
      <c r="B20" s="1" t="s">
        <v>0</v>
      </c>
      <c r="C20" s="1" t="s">
        <v>0</v>
      </c>
      <c r="D20" s="1" t="s">
        <v>0</v>
      </c>
      <c r="E20" s="45" t="s">
        <v>13</v>
      </c>
      <c r="F20" s="45"/>
      <c r="G20" s="45"/>
    </row>
    <row r="21" spans="1:7" ht="25.9" customHeight="1" x14ac:dyDescent="0.2">
      <c r="A21" s="1" t="s">
        <v>0</v>
      </c>
      <c r="B21" s="1" t="s">
        <v>0</v>
      </c>
      <c r="C21" s="1" t="s">
        <v>0</v>
      </c>
      <c r="D21" s="1" t="s">
        <v>0</v>
      </c>
      <c r="E21" s="3" t="s">
        <v>0</v>
      </c>
      <c r="F21" s="3" t="s">
        <v>0</v>
      </c>
      <c r="G21" s="36" t="s">
        <v>340</v>
      </c>
    </row>
    <row r="22" spans="1:7" ht="12.75" customHeight="1" x14ac:dyDescent="0.2">
      <c r="A22" s="1" t="s">
        <v>0</v>
      </c>
      <c r="B22" s="1" t="s">
        <v>0</v>
      </c>
      <c r="C22" s="1" t="s">
        <v>0</v>
      </c>
      <c r="D22" s="1" t="s">
        <v>0</v>
      </c>
      <c r="E22" s="3" t="s">
        <v>0</v>
      </c>
      <c r="F22" s="3" t="s">
        <v>0</v>
      </c>
      <c r="G22" s="3" t="s">
        <v>7</v>
      </c>
    </row>
    <row r="23" spans="1:7" ht="12.75" customHeight="1" x14ac:dyDescent="0.2">
      <c r="A23" s="1" t="s">
        <v>0</v>
      </c>
      <c r="B23" s="1" t="s">
        <v>0</v>
      </c>
      <c r="C23" s="1" t="s">
        <v>0</v>
      </c>
      <c r="D23" s="1" t="s">
        <v>0</v>
      </c>
      <c r="E23" s="3" t="s">
        <v>0</v>
      </c>
      <c r="F23" s="3" t="s">
        <v>0</v>
      </c>
      <c r="G23" s="2" t="s">
        <v>14</v>
      </c>
    </row>
    <row r="24" spans="1:7" ht="12.75" customHeight="1" x14ac:dyDescent="0.2">
      <c r="A24" s="1" t="s">
        <v>0</v>
      </c>
      <c r="B24" s="1" t="s">
        <v>0</v>
      </c>
      <c r="C24" s="1" t="s">
        <v>0</v>
      </c>
      <c r="D24" s="1" t="s">
        <v>0</v>
      </c>
      <c r="E24" s="3" t="s">
        <v>0</v>
      </c>
      <c r="F24" s="3" t="s">
        <v>0</v>
      </c>
      <c r="G24" s="4" t="s">
        <v>342</v>
      </c>
    </row>
    <row r="25" spans="1:7" ht="18" customHeight="1" x14ac:dyDescent="0.2">
      <c r="A25" s="1" t="s">
        <v>0</v>
      </c>
      <c r="B25" s="1" t="s">
        <v>0</v>
      </c>
      <c r="C25" s="1" t="s">
        <v>0</v>
      </c>
      <c r="D25" s="1" t="s">
        <v>0</v>
      </c>
      <c r="E25" s="3" t="s">
        <v>0</v>
      </c>
      <c r="F25" s="3" t="s">
        <v>0</v>
      </c>
      <c r="G25" s="3" t="s">
        <v>0</v>
      </c>
    </row>
    <row r="26" spans="1:7" ht="24.95" customHeight="1" x14ac:dyDescent="0.2">
      <c r="A26" s="42" t="s">
        <v>15</v>
      </c>
      <c r="B26" s="42"/>
      <c r="C26" s="42"/>
      <c r="D26" s="42"/>
      <c r="E26" s="42"/>
      <c r="F26" s="42"/>
      <c r="G26" s="42"/>
    </row>
    <row r="27" spans="1:7" ht="12.75" customHeight="1" x14ac:dyDescent="0.2">
      <c r="A27" s="44" t="s">
        <v>339</v>
      </c>
      <c r="B27" s="44"/>
      <c r="C27" s="44"/>
      <c r="D27" s="44"/>
      <c r="E27" s="44"/>
      <c r="F27" s="44"/>
      <c r="G27" s="44"/>
    </row>
    <row r="28" spans="1:7" ht="12.75" customHeight="1" x14ac:dyDescent="0.2">
      <c r="A28" s="46" t="s">
        <v>16</v>
      </c>
      <c r="B28" s="46"/>
      <c r="C28" s="46"/>
      <c r="D28" s="46"/>
      <c r="E28" s="46"/>
      <c r="F28" s="46"/>
      <c r="G28" s="46"/>
    </row>
    <row r="29" spans="1:7" ht="18" customHeight="1" x14ac:dyDescent="0.2">
      <c r="A29" s="63" t="s">
        <v>343</v>
      </c>
      <c r="B29" s="44"/>
      <c r="C29" s="44"/>
      <c r="D29" s="44"/>
      <c r="E29" s="44"/>
      <c r="F29" s="44"/>
      <c r="G29" s="44"/>
    </row>
  </sheetData>
  <mergeCells count="13">
    <mergeCell ref="A27:G27"/>
    <mergeCell ref="A28:G28"/>
    <mergeCell ref="A29:G29"/>
    <mergeCell ref="E13:G13"/>
    <mergeCell ref="E14:G14"/>
    <mergeCell ref="E19:G19"/>
    <mergeCell ref="E20:G20"/>
    <mergeCell ref="A26:G26"/>
    <mergeCell ref="E2:G4"/>
    <mergeCell ref="E5:G5"/>
    <mergeCell ref="E6:G6"/>
    <mergeCell ref="E7:G7"/>
    <mergeCell ref="E8:G8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opLeftCell="A21" zoomScale="75" zoomScaleNormal="75" workbookViewId="0">
      <selection activeCell="P21" sqref="P21"/>
    </sheetView>
  </sheetViews>
  <sheetFormatPr defaultRowHeight="12.75" x14ac:dyDescent="0.2"/>
  <cols>
    <col min="1" max="1" width="43.83203125" customWidth="1"/>
    <col min="2" max="2" width="22.6640625" customWidth="1"/>
    <col min="3" max="3" width="30" customWidth="1"/>
    <col min="4" max="4" width="15" customWidth="1"/>
    <col min="5" max="5" width="18.1640625" customWidth="1"/>
    <col min="6" max="8" width="15" customWidth="1"/>
    <col min="9" max="9" width="14.83203125" customWidth="1"/>
    <col min="10" max="10" width="9.83203125" customWidth="1"/>
    <col min="11" max="11" width="8.83203125" customWidth="1"/>
    <col min="12" max="14" width="9" customWidth="1"/>
    <col min="15" max="15" width="8.83203125" customWidth="1"/>
    <col min="16" max="17" width="9.1640625" customWidth="1"/>
    <col min="18" max="18" width="10.6640625" customWidth="1"/>
    <col min="19" max="19" width="21.1640625" customWidth="1"/>
  </cols>
  <sheetData>
    <row r="1" spans="1:19" x14ac:dyDescent="0.2">
      <c r="A1" s="5" t="s">
        <v>0</v>
      </c>
    </row>
    <row r="2" spans="1:19" ht="31.35" customHeight="1" x14ac:dyDescent="0.2">
      <c r="A2" s="50" t="s">
        <v>17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</row>
    <row r="3" spans="1:19" ht="33.950000000000003" customHeight="1" x14ac:dyDescent="0.2">
      <c r="A3" s="51" t="s">
        <v>18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</row>
    <row r="4" spans="1:19" ht="188.25" customHeight="1" x14ac:dyDescent="0.2">
      <c r="A4" s="47" t="s">
        <v>310</v>
      </c>
      <c r="B4" s="47" t="s">
        <v>311</v>
      </c>
      <c r="C4" s="47" t="s">
        <v>312</v>
      </c>
      <c r="D4" s="53" t="s">
        <v>313</v>
      </c>
      <c r="E4" s="54"/>
      <c r="F4" s="55"/>
      <c r="G4" s="53" t="s">
        <v>314</v>
      </c>
      <c r="H4" s="55"/>
      <c r="I4" s="56" t="s">
        <v>315</v>
      </c>
      <c r="J4" s="56"/>
      <c r="K4" s="49" t="s">
        <v>22</v>
      </c>
      <c r="L4" s="49"/>
      <c r="M4" s="49"/>
      <c r="N4" s="49"/>
      <c r="O4" s="49"/>
      <c r="P4" s="49"/>
      <c r="Q4" s="49" t="s">
        <v>23</v>
      </c>
      <c r="R4" s="49"/>
      <c r="S4" s="49"/>
    </row>
    <row r="5" spans="1:19" ht="36.75" customHeight="1" x14ac:dyDescent="0.2">
      <c r="A5" s="52"/>
      <c r="B5" s="52"/>
      <c r="C5" s="52"/>
      <c r="D5" s="47" t="s">
        <v>24</v>
      </c>
      <c r="E5" s="47" t="s">
        <v>25</v>
      </c>
      <c r="F5" s="47" t="s">
        <v>26</v>
      </c>
      <c r="G5" s="47" t="s">
        <v>27</v>
      </c>
      <c r="H5" s="47" t="s">
        <v>28</v>
      </c>
      <c r="I5" s="56"/>
      <c r="J5" s="56"/>
      <c r="K5" s="49" t="s">
        <v>344</v>
      </c>
      <c r="L5" s="49"/>
      <c r="M5" s="49" t="s">
        <v>345</v>
      </c>
      <c r="N5" s="49"/>
      <c r="O5" s="49" t="s">
        <v>346</v>
      </c>
      <c r="P5" s="49"/>
      <c r="Q5" s="49" t="s">
        <v>0</v>
      </c>
      <c r="R5" s="49" t="s">
        <v>0</v>
      </c>
      <c r="S5" s="49" t="s">
        <v>0</v>
      </c>
    </row>
    <row r="6" spans="1:19" ht="71.25" customHeight="1" x14ac:dyDescent="0.2">
      <c r="A6" s="48"/>
      <c r="B6" s="48"/>
      <c r="C6" s="48"/>
      <c r="D6" s="48"/>
      <c r="E6" s="48"/>
      <c r="F6" s="48"/>
      <c r="G6" s="48"/>
      <c r="H6" s="48"/>
      <c r="I6" s="21" t="s">
        <v>29</v>
      </c>
      <c r="J6" s="21" t="s">
        <v>30</v>
      </c>
      <c r="K6" s="6" t="s">
        <v>31</v>
      </c>
      <c r="L6" s="6" t="s">
        <v>32</v>
      </c>
      <c r="M6" s="6" t="s">
        <v>31</v>
      </c>
      <c r="N6" s="6" t="s">
        <v>32</v>
      </c>
      <c r="O6" s="6" t="s">
        <v>31</v>
      </c>
      <c r="P6" s="6" t="s">
        <v>32</v>
      </c>
      <c r="Q6" s="6" t="s">
        <v>33</v>
      </c>
      <c r="R6" s="6" t="s">
        <v>34</v>
      </c>
      <c r="S6" s="6" t="s">
        <v>35</v>
      </c>
    </row>
    <row r="7" spans="1:19" ht="20.100000000000001" customHeight="1" x14ac:dyDescent="0.2">
      <c r="A7" s="6" t="s">
        <v>36</v>
      </c>
      <c r="B7" s="6" t="s">
        <v>37</v>
      </c>
      <c r="C7" s="6" t="s">
        <v>38</v>
      </c>
      <c r="D7" s="6" t="s">
        <v>39</v>
      </c>
      <c r="E7" s="6" t="s">
        <v>40</v>
      </c>
      <c r="F7" s="6" t="s">
        <v>41</v>
      </c>
      <c r="G7" s="6" t="s">
        <v>42</v>
      </c>
      <c r="H7" s="6" t="s">
        <v>43</v>
      </c>
      <c r="I7" s="6" t="s">
        <v>44</v>
      </c>
      <c r="J7" s="6" t="s">
        <v>45</v>
      </c>
      <c r="K7" s="6" t="s">
        <v>46</v>
      </c>
      <c r="L7" s="6" t="s">
        <v>47</v>
      </c>
      <c r="M7" s="6" t="s">
        <v>48</v>
      </c>
      <c r="N7" s="6" t="s">
        <v>49</v>
      </c>
      <c r="O7" s="6" t="s">
        <v>50</v>
      </c>
      <c r="P7" s="6" t="s">
        <v>51</v>
      </c>
      <c r="Q7" s="6" t="s">
        <v>52</v>
      </c>
      <c r="R7" s="6" t="s">
        <v>53</v>
      </c>
      <c r="S7" s="6" t="s">
        <v>54</v>
      </c>
    </row>
    <row r="8" spans="1:19" ht="196.35" customHeight="1" x14ac:dyDescent="0.2">
      <c r="A8" s="24" t="s">
        <v>59</v>
      </c>
      <c r="B8" s="7" t="s">
        <v>60</v>
      </c>
      <c r="C8" s="7" t="s">
        <v>55</v>
      </c>
      <c r="D8" s="7" t="s">
        <v>61</v>
      </c>
      <c r="E8" s="7" t="s">
        <v>55</v>
      </c>
      <c r="F8" s="7" t="s">
        <v>0</v>
      </c>
      <c r="G8" s="7" t="s">
        <v>56</v>
      </c>
      <c r="H8" s="7" t="s">
        <v>0</v>
      </c>
      <c r="I8" s="7" t="s">
        <v>57</v>
      </c>
      <c r="J8" s="7" t="s">
        <v>58</v>
      </c>
      <c r="K8" s="8" t="s">
        <v>0</v>
      </c>
      <c r="L8" s="8">
        <v>45</v>
      </c>
      <c r="M8" s="8" t="s">
        <v>0</v>
      </c>
      <c r="N8" s="8">
        <v>45</v>
      </c>
      <c r="O8" s="8" t="s">
        <v>0</v>
      </c>
      <c r="P8" s="8">
        <v>45</v>
      </c>
      <c r="Q8" s="22" t="s">
        <v>318</v>
      </c>
      <c r="R8" s="22" t="s">
        <v>317</v>
      </c>
      <c r="S8" s="9" t="s">
        <v>316</v>
      </c>
    </row>
    <row r="9" spans="1:19" ht="196.35" customHeight="1" x14ac:dyDescent="0.2">
      <c r="A9" s="24" t="s">
        <v>62</v>
      </c>
      <c r="B9" s="7" t="s">
        <v>60</v>
      </c>
      <c r="C9" s="7" t="s">
        <v>55</v>
      </c>
      <c r="D9" s="7" t="s">
        <v>63</v>
      </c>
      <c r="E9" s="7" t="s">
        <v>55</v>
      </c>
      <c r="F9" s="7" t="s">
        <v>0</v>
      </c>
      <c r="G9" s="7" t="s">
        <v>56</v>
      </c>
      <c r="H9" s="7" t="s">
        <v>0</v>
      </c>
      <c r="I9" s="7" t="s">
        <v>57</v>
      </c>
      <c r="J9" s="7" t="s">
        <v>58</v>
      </c>
      <c r="K9" s="8" t="s">
        <v>0</v>
      </c>
      <c r="L9" s="8">
        <v>45</v>
      </c>
      <c r="M9" s="8" t="s">
        <v>0</v>
      </c>
      <c r="N9" s="8">
        <v>45</v>
      </c>
      <c r="O9" s="8" t="s">
        <v>0</v>
      </c>
      <c r="P9" s="8">
        <v>45</v>
      </c>
      <c r="Q9" s="22" t="s">
        <v>318</v>
      </c>
      <c r="R9" s="22" t="s">
        <v>317</v>
      </c>
      <c r="S9" s="9" t="s">
        <v>316</v>
      </c>
    </row>
    <row r="10" spans="1:19" ht="196.35" customHeight="1" x14ac:dyDescent="0.2">
      <c r="A10" s="24" t="s">
        <v>64</v>
      </c>
      <c r="B10" s="7" t="s">
        <v>60</v>
      </c>
      <c r="C10" s="7" t="s">
        <v>55</v>
      </c>
      <c r="D10" s="7" t="s">
        <v>65</v>
      </c>
      <c r="E10" s="7" t="s">
        <v>55</v>
      </c>
      <c r="F10" s="7" t="s">
        <v>0</v>
      </c>
      <c r="G10" s="7" t="s">
        <v>56</v>
      </c>
      <c r="H10" s="7" t="s">
        <v>0</v>
      </c>
      <c r="I10" s="7" t="s">
        <v>57</v>
      </c>
      <c r="J10" s="7" t="s">
        <v>58</v>
      </c>
      <c r="K10" s="8" t="s">
        <v>0</v>
      </c>
      <c r="L10" s="8">
        <v>45</v>
      </c>
      <c r="M10" s="8" t="s">
        <v>0</v>
      </c>
      <c r="N10" s="8">
        <v>45</v>
      </c>
      <c r="O10" s="8" t="s">
        <v>0</v>
      </c>
      <c r="P10" s="8">
        <v>45</v>
      </c>
      <c r="Q10" s="22" t="s">
        <v>318</v>
      </c>
      <c r="R10" s="22" t="s">
        <v>317</v>
      </c>
      <c r="S10" s="9" t="s">
        <v>316</v>
      </c>
    </row>
    <row r="11" spans="1:19" ht="409.6" customHeight="1" x14ac:dyDescent="0.2">
      <c r="A11" s="24" t="s">
        <v>66</v>
      </c>
      <c r="B11" s="7" t="s">
        <v>67</v>
      </c>
      <c r="C11" s="7" t="s">
        <v>68</v>
      </c>
      <c r="D11" s="7" t="s">
        <v>69</v>
      </c>
      <c r="E11" s="7" t="s">
        <v>55</v>
      </c>
      <c r="F11" s="7" t="s">
        <v>0</v>
      </c>
      <c r="G11" s="7" t="s">
        <v>56</v>
      </c>
      <c r="H11" s="7" t="s">
        <v>0</v>
      </c>
      <c r="I11" s="7" t="s">
        <v>57</v>
      </c>
      <c r="J11" s="7" t="s">
        <v>58</v>
      </c>
      <c r="K11" s="8">
        <v>1350</v>
      </c>
      <c r="L11" s="8" t="s">
        <v>0</v>
      </c>
      <c r="M11" s="8">
        <v>1350</v>
      </c>
      <c r="N11" s="8" t="s">
        <v>0</v>
      </c>
      <c r="O11" s="8">
        <v>1350</v>
      </c>
      <c r="P11" s="8" t="s">
        <v>0</v>
      </c>
      <c r="Q11" s="22" t="s">
        <v>318</v>
      </c>
      <c r="R11" s="22" t="s">
        <v>317</v>
      </c>
      <c r="S11" s="9" t="s">
        <v>316</v>
      </c>
    </row>
    <row r="12" spans="1:19" ht="409.5" customHeight="1" x14ac:dyDescent="0.2">
      <c r="A12" s="24" t="s">
        <v>72</v>
      </c>
      <c r="B12" s="7" t="s">
        <v>67</v>
      </c>
      <c r="C12" s="7" t="s">
        <v>68</v>
      </c>
      <c r="D12" s="7" t="s">
        <v>69</v>
      </c>
      <c r="E12" s="23" t="s">
        <v>73</v>
      </c>
      <c r="F12" s="7" t="s">
        <v>0</v>
      </c>
      <c r="G12" s="7" t="s">
        <v>56</v>
      </c>
      <c r="H12" s="7" t="s">
        <v>0</v>
      </c>
      <c r="I12" s="7" t="s">
        <v>57</v>
      </c>
      <c r="J12" s="7" t="s">
        <v>58</v>
      </c>
      <c r="K12" s="8">
        <v>8</v>
      </c>
      <c r="L12" s="8" t="s">
        <v>0</v>
      </c>
      <c r="M12" s="8">
        <v>8</v>
      </c>
      <c r="N12" s="8" t="s">
        <v>0</v>
      </c>
      <c r="O12" s="8">
        <v>8</v>
      </c>
      <c r="P12" s="8" t="s">
        <v>0</v>
      </c>
      <c r="Q12" s="22" t="s">
        <v>318</v>
      </c>
      <c r="R12" s="22" t="s">
        <v>317</v>
      </c>
      <c r="S12" s="9" t="s">
        <v>316</v>
      </c>
    </row>
    <row r="13" spans="1:19" ht="409.6" customHeight="1" x14ac:dyDescent="0.2">
      <c r="A13" s="24" t="s">
        <v>70</v>
      </c>
      <c r="B13" s="7" t="s">
        <v>67</v>
      </c>
      <c r="C13" s="7" t="s">
        <v>68</v>
      </c>
      <c r="D13" s="7" t="s">
        <v>69</v>
      </c>
      <c r="E13" s="7" t="s">
        <v>71</v>
      </c>
      <c r="F13" s="7" t="s">
        <v>0</v>
      </c>
      <c r="G13" s="35" t="s">
        <v>56</v>
      </c>
      <c r="H13" s="7" t="s">
        <v>0</v>
      </c>
      <c r="I13" s="7" t="s">
        <v>57</v>
      </c>
      <c r="J13" s="7" t="s">
        <v>58</v>
      </c>
      <c r="K13" s="8">
        <v>1050</v>
      </c>
      <c r="L13" s="8" t="s">
        <v>0</v>
      </c>
      <c r="M13" s="8">
        <v>1050</v>
      </c>
      <c r="N13" s="8" t="s">
        <v>0</v>
      </c>
      <c r="O13" s="8">
        <v>1050</v>
      </c>
      <c r="P13" s="8" t="s">
        <v>0</v>
      </c>
      <c r="Q13" s="22" t="s">
        <v>318</v>
      </c>
      <c r="R13" s="22" t="s">
        <v>317</v>
      </c>
      <c r="S13" s="9" t="s">
        <v>316</v>
      </c>
    </row>
    <row r="14" spans="1:19" ht="140.25" customHeight="1" x14ac:dyDescent="0.2">
      <c r="A14" s="24" t="s">
        <v>74</v>
      </c>
      <c r="B14" s="7" t="s">
        <v>60</v>
      </c>
      <c r="C14" s="7" t="s">
        <v>55</v>
      </c>
      <c r="D14" s="7" t="s">
        <v>61</v>
      </c>
      <c r="E14" s="7" t="s">
        <v>55</v>
      </c>
      <c r="F14" s="7" t="s">
        <v>0</v>
      </c>
      <c r="G14" s="7" t="s">
        <v>56</v>
      </c>
      <c r="H14" s="7" t="s">
        <v>0</v>
      </c>
      <c r="I14" s="7" t="s">
        <v>57</v>
      </c>
      <c r="J14" s="7" t="s">
        <v>58</v>
      </c>
      <c r="K14" s="8">
        <v>17</v>
      </c>
      <c r="L14" s="8" t="s">
        <v>0</v>
      </c>
      <c r="M14" s="8">
        <v>17</v>
      </c>
      <c r="N14" s="8" t="s">
        <v>0</v>
      </c>
      <c r="O14" s="8">
        <v>17</v>
      </c>
      <c r="P14" s="8" t="s">
        <v>0</v>
      </c>
      <c r="Q14" s="22" t="s">
        <v>318</v>
      </c>
      <c r="R14" s="22" t="s">
        <v>317</v>
      </c>
      <c r="S14" s="9" t="s">
        <v>316</v>
      </c>
    </row>
    <row r="15" spans="1:19" ht="140.25" customHeight="1" x14ac:dyDescent="0.2">
      <c r="A15" s="24" t="s">
        <v>75</v>
      </c>
      <c r="B15" s="7" t="s">
        <v>60</v>
      </c>
      <c r="C15" s="7" t="s">
        <v>55</v>
      </c>
      <c r="D15" s="7" t="s">
        <v>63</v>
      </c>
      <c r="E15" s="7" t="s">
        <v>55</v>
      </c>
      <c r="F15" s="7" t="s">
        <v>0</v>
      </c>
      <c r="G15" s="7" t="s">
        <v>56</v>
      </c>
      <c r="H15" s="7" t="s">
        <v>0</v>
      </c>
      <c r="I15" s="7" t="s">
        <v>57</v>
      </c>
      <c r="J15" s="7" t="s">
        <v>58</v>
      </c>
      <c r="K15" s="8">
        <v>17</v>
      </c>
      <c r="L15" s="8" t="s">
        <v>0</v>
      </c>
      <c r="M15" s="8">
        <v>17</v>
      </c>
      <c r="N15" s="8" t="s">
        <v>0</v>
      </c>
      <c r="O15" s="8">
        <v>17</v>
      </c>
      <c r="P15" s="8" t="s">
        <v>0</v>
      </c>
      <c r="Q15" s="22" t="s">
        <v>318</v>
      </c>
      <c r="R15" s="22" t="s">
        <v>317</v>
      </c>
      <c r="S15" s="9" t="s">
        <v>316</v>
      </c>
    </row>
    <row r="16" spans="1:19" ht="140.25" customHeight="1" x14ac:dyDescent="0.2">
      <c r="A16" s="24" t="s">
        <v>76</v>
      </c>
      <c r="B16" s="7" t="s">
        <v>60</v>
      </c>
      <c r="C16" s="7" t="s">
        <v>55</v>
      </c>
      <c r="D16" s="7" t="s">
        <v>65</v>
      </c>
      <c r="E16" s="7" t="s">
        <v>55</v>
      </c>
      <c r="F16" s="7" t="s">
        <v>0</v>
      </c>
      <c r="G16" s="7" t="s">
        <v>56</v>
      </c>
      <c r="H16" s="7" t="s">
        <v>0</v>
      </c>
      <c r="I16" s="7" t="s">
        <v>57</v>
      </c>
      <c r="J16" s="7" t="s">
        <v>58</v>
      </c>
      <c r="K16" s="8">
        <v>17</v>
      </c>
      <c r="L16" s="8" t="s">
        <v>0</v>
      </c>
      <c r="M16" s="8">
        <v>17</v>
      </c>
      <c r="N16" s="8" t="s">
        <v>0</v>
      </c>
      <c r="O16" s="8">
        <v>17</v>
      </c>
      <c r="P16" s="8" t="s">
        <v>0</v>
      </c>
      <c r="Q16" s="22" t="s">
        <v>318</v>
      </c>
      <c r="R16" s="22" t="s">
        <v>317</v>
      </c>
      <c r="S16" s="9" t="s">
        <v>316</v>
      </c>
    </row>
    <row r="17" spans="1:19" ht="140.25" customHeight="1" x14ac:dyDescent="0.2">
      <c r="A17" s="24" t="s">
        <v>334</v>
      </c>
      <c r="B17" s="7" t="s">
        <v>60</v>
      </c>
      <c r="C17" s="7" t="s">
        <v>55</v>
      </c>
      <c r="D17" s="7" t="s">
        <v>335</v>
      </c>
      <c r="E17" s="7" t="s">
        <v>55</v>
      </c>
      <c r="F17" s="7"/>
      <c r="G17" s="7" t="s">
        <v>56</v>
      </c>
      <c r="H17" s="7" t="s">
        <v>0</v>
      </c>
      <c r="I17" s="7" t="s">
        <v>57</v>
      </c>
      <c r="J17" s="7" t="s">
        <v>58</v>
      </c>
      <c r="K17" s="8">
        <v>17</v>
      </c>
      <c r="L17" s="8" t="s">
        <v>0</v>
      </c>
      <c r="M17" s="8">
        <v>17</v>
      </c>
      <c r="N17" s="8" t="s">
        <v>0</v>
      </c>
      <c r="O17" s="8">
        <v>17</v>
      </c>
      <c r="P17" s="8" t="s">
        <v>0</v>
      </c>
      <c r="Q17" s="22" t="s">
        <v>318</v>
      </c>
      <c r="R17" s="22" t="s">
        <v>317</v>
      </c>
      <c r="S17" s="9" t="s">
        <v>316</v>
      </c>
    </row>
    <row r="18" spans="1:19" ht="140.25" customHeight="1" x14ac:dyDescent="0.2">
      <c r="A18" s="24" t="s">
        <v>338</v>
      </c>
      <c r="B18" s="7" t="s">
        <v>60</v>
      </c>
      <c r="C18" s="7" t="s">
        <v>55</v>
      </c>
      <c r="D18" s="7" t="s">
        <v>335</v>
      </c>
      <c r="E18" s="7" t="s">
        <v>55</v>
      </c>
      <c r="F18" s="7"/>
      <c r="H18" s="7" t="s">
        <v>0</v>
      </c>
      <c r="I18" s="7" t="s">
        <v>57</v>
      </c>
      <c r="J18" s="7" t="s">
        <v>58</v>
      </c>
      <c r="K18" s="8"/>
      <c r="L18" s="8">
        <v>45</v>
      </c>
      <c r="M18" s="8"/>
      <c r="N18" s="8">
        <v>45</v>
      </c>
      <c r="O18" s="8"/>
      <c r="P18" s="8">
        <v>45</v>
      </c>
      <c r="Q18" s="22" t="s">
        <v>318</v>
      </c>
      <c r="R18" s="22" t="s">
        <v>317</v>
      </c>
      <c r="S18" s="9" t="s">
        <v>316</v>
      </c>
    </row>
    <row r="19" spans="1:19" ht="140.25" customHeight="1" x14ac:dyDescent="0.2">
      <c r="A19" s="24" t="s">
        <v>332</v>
      </c>
      <c r="B19" s="7" t="s">
        <v>67</v>
      </c>
      <c r="C19" s="7" t="s">
        <v>68</v>
      </c>
      <c r="D19" s="7" t="s">
        <v>69</v>
      </c>
      <c r="E19" s="7" t="s">
        <v>333</v>
      </c>
      <c r="F19" s="7" t="s">
        <v>0</v>
      </c>
      <c r="G19" s="7" t="s">
        <v>56</v>
      </c>
      <c r="H19" s="7" t="s">
        <v>0</v>
      </c>
      <c r="I19" s="7" t="s">
        <v>57</v>
      </c>
      <c r="J19" s="7" t="s">
        <v>58</v>
      </c>
      <c r="K19" s="8">
        <v>0</v>
      </c>
      <c r="L19" s="8" t="s">
        <v>0</v>
      </c>
      <c r="M19" s="8">
        <v>0</v>
      </c>
      <c r="N19" s="8" t="s">
        <v>0</v>
      </c>
      <c r="O19" s="8">
        <v>0</v>
      </c>
      <c r="P19" s="8" t="s">
        <v>0</v>
      </c>
      <c r="Q19" s="22" t="s">
        <v>318</v>
      </c>
      <c r="R19" s="22" t="s">
        <v>317</v>
      </c>
      <c r="S19" s="9" t="s">
        <v>316</v>
      </c>
    </row>
    <row r="20" spans="1:19" ht="409.5" x14ac:dyDescent="0.2">
      <c r="A20" s="32" t="s">
        <v>349</v>
      </c>
      <c r="B20" s="7" t="s">
        <v>320</v>
      </c>
      <c r="C20" s="7" t="s">
        <v>321</v>
      </c>
      <c r="D20" s="7" t="s">
        <v>322</v>
      </c>
      <c r="E20" s="7" t="s">
        <v>321</v>
      </c>
      <c r="F20" s="7"/>
      <c r="G20" s="7" t="s">
        <v>56</v>
      </c>
      <c r="H20" s="7"/>
      <c r="I20" s="7" t="s">
        <v>323</v>
      </c>
      <c r="J20" s="7" t="s">
        <v>324</v>
      </c>
      <c r="K20" s="8">
        <v>21</v>
      </c>
      <c r="L20" s="8"/>
      <c r="M20" s="8">
        <v>21</v>
      </c>
      <c r="N20" s="8"/>
      <c r="O20" s="8">
        <v>21</v>
      </c>
      <c r="P20" s="8"/>
      <c r="Q20" s="22" t="s">
        <v>326</v>
      </c>
      <c r="R20" s="27">
        <v>41967</v>
      </c>
      <c r="S20" s="9" t="s">
        <v>325</v>
      </c>
    </row>
    <row r="21" spans="1:19" ht="409.5" x14ac:dyDescent="0.2">
      <c r="A21" s="32" t="s">
        <v>350</v>
      </c>
      <c r="B21" s="7" t="s">
        <v>320</v>
      </c>
      <c r="C21" s="7" t="s">
        <v>321</v>
      </c>
      <c r="D21" s="7" t="s">
        <v>322</v>
      </c>
      <c r="E21" s="7" t="s">
        <v>321</v>
      </c>
      <c r="F21" s="7"/>
      <c r="G21" s="7" t="s">
        <v>56</v>
      </c>
      <c r="H21" s="7"/>
      <c r="I21" s="7" t="s">
        <v>323</v>
      </c>
      <c r="J21" s="7" t="s">
        <v>324</v>
      </c>
      <c r="K21" s="8">
        <v>10</v>
      </c>
      <c r="L21" s="8"/>
      <c r="M21" s="8">
        <v>10</v>
      </c>
      <c r="N21" s="8"/>
      <c r="O21" s="8">
        <v>10</v>
      </c>
      <c r="P21" s="8"/>
      <c r="Q21" s="22" t="s">
        <v>326</v>
      </c>
      <c r="R21" s="27">
        <v>41967</v>
      </c>
      <c r="S21" s="9" t="s">
        <v>325</v>
      </c>
    </row>
  </sheetData>
  <mergeCells count="18"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  <mergeCell ref="F5:F6"/>
    <mergeCell ref="G5:G6"/>
    <mergeCell ref="H5:H6"/>
    <mergeCell ref="K5:L5"/>
    <mergeCell ref="M5:N5"/>
    <mergeCell ref="O5:P5"/>
  </mergeCells>
  <pageMargins left="0.19685039370078741" right="0.19685039370078741" top="0.19685039370078741" bottom="0.19685039370078741" header="0.31496062992125984" footer="0.31496062992125984"/>
  <pageSetup paperSize="9" scale="54" orientation="landscape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"/>
  <sheetViews>
    <sheetView topLeftCell="A73" workbookViewId="0">
      <selection activeCell="A73" sqref="A73"/>
    </sheetView>
  </sheetViews>
  <sheetFormatPr defaultRowHeight="12.75" x14ac:dyDescent="0.2"/>
  <cols>
    <col min="1" max="1" width="23" customWidth="1"/>
    <col min="2" max="2" width="22.5" customWidth="1"/>
    <col min="3" max="7" width="15" customWidth="1"/>
    <col min="8" max="8" width="30.1640625" customWidth="1"/>
    <col min="9" max="9" width="10.1640625" customWidth="1"/>
    <col min="10" max="10" width="12.33203125" customWidth="1"/>
    <col min="11" max="11" width="12.5" customWidth="1"/>
    <col min="12" max="12" width="13.1640625" customWidth="1"/>
    <col min="13" max="13" width="21.6640625" customWidth="1"/>
  </cols>
  <sheetData>
    <row r="1" spans="1:13" x14ac:dyDescent="0.2">
      <c r="A1" s="5" t="s">
        <v>0</v>
      </c>
    </row>
    <row r="2" spans="1:13" ht="31.15" customHeight="1" x14ac:dyDescent="0.2">
      <c r="A2" s="51" t="s">
        <v>77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ht="95.65" customHeight="1" x14ac:dyDescent="0.2">
      <c r="A3" s="57" t="s">
        <v>310</v>
      </c>
      <c r="B3" s="49" t="s">
        <v>19</v>
      </c>
      <c r="C3" s="49" t="s">
        <v>20</v>
      </c>
      <c r="D3" s="49"/>
      <c r="E3" s="49"/>
      <c r="F3" s="49" t="s">
        <v>21</v>
      </c>
      <c r="G3" s="49"/>
      <c r="H3" s="49" t="s">
        <v>78</v>
      </c>
      <c r="I3" s="49"/>
      <c r="J3" s="49" t="s">
        <v>79</v>
      </c>
      <c r="K3" s="49"/>
      <c r="L3" s="49"/>
      <c r="M3" s="49" t="s">
        <v>80</v>
      </c>
    </row>
    <row r="4" spans="1:13" ht="160.5" customHeight="1" x14ac:dyDescent="0.2">
      <c r="A4" s="58" t="s">
        <v>0</v>
      </c>
      <c r="B4" s="49" t="s">
        <v>0</v>
      </c>
      <c r="C4" s="6" t="s">
        <v>24</v>
      </c>
      <c r="D4" s="6" t="s">
        <v>25</v>
      </c>
      <c r="E4" s="6" t="s">
        <v>26</v>
      </c>
      <c r="F4" s="6" t="s">
        <v>27</v>
      </c>
      <c r="G4" s="6" t="s">
        <v>28</v>
      </c>
      <c r="H4" s="6" t="s">
        <v>29</v>
      </c>
      <c r="I4" s="6" t="s">
        <v>30</v>
      </c>
      <c r="J4" s="39" t="s">
        <v>347</v>
      </c>
      <c r="K4" s="39" t="s">
        <v>345</v>
      </c>
      <c r="L4" s="39" t="s">
        <v>348</v>
      </c>
      <c r="M4" s="49" t="s">
        <v>0</v>
      </c>
    </row>
    <row r="5" spans="1:13" ht="110.25" customHeight="1" x14ac:dyDescent="0.2">
      <c r="A5" s="7" t="s">
        <v>59</v>
      </c>
      <c r="B5" s="7" t="s">
        <v>60</v>
      </c>
      <c r="C5" s="7" t="s">
        <v>61</v>
      </c>
      <c r="D5" s="7" t="s">
        <v>55</v>
      </c>
      <c r="E5" s="7" t="s">
        <v>0</v>
      </c>
      <c r="F5" s="7" t="s">
        <v>56</v>
      </c>
      <c r="G5" s="7" t="s">
        <v>0</v>
      </c>
      <c r="H5" s="7" t="s">
        <v>81</v>
      </c>
      <c r="I5" s="7" t="s">
        <v>82</v>
      </c>
      <c r="J5" s="8">
        <v>100</v>
      </c>
      <c r="K5" s="8">
        <v>100</v>
      </c>
      <c r="L5" s="8">
        <v>100</v>
      </c>
      <c r="M5" s="10">
        <v>5</v>
      </c>
    </row>
    <row r="6" spans="1:13" ht="380.85" customHeight="1" x14ac:dyDescent="0.2">
      <c r="A6" s="7" t="s">
        <v>59</v>
      </c>
      <c r="B6" s="7" t="s">
        <v>60</v>
      </c>
      <c r="C6" s="7" t="s">
        <v>61</v>
      </c>
      <c r="D6" s="7" t="s">
        <v>55</v>
      </c>
      <c r="E6" s="7" t="s">
        <v>0</v>
      </c>
      <c r="F6" s="7" t="s">
        <v>56</v>
      </c>
      <c r="G6" s="7" t="s">
        <v>0</v>
      </c>
      <c r="H6" s="7" t="s">
        <v>83</v>
      </c>
      <c r="I6" s="7" t="s">
        <v>82</v>
      </c>
      <c r="J6" s="8">
        <v>100</v>
      </c>
      <c r="K6" s="8">
        <v>100</v>
      </c>
      <c r="L6" s="8">
        <v>100</v>
      </c>
      <c r="M6" s="10">
        <v>5</v>
      </c>
    </row>
    <row r="7" spans="1:13" ht="81.599999999999994" customHeight="1" x14ac:dyDescent="0.2">
      <c r="A7" s="7" t="s">
        <v>59</v>
      </c>
      <c r="B7" s="7" t="s">
        <v>60</v>
      </c>
      <c r="C7" s="7" t="s">
        <v>61</v>
      </c>
      <c r="D7" s="7" t="s">
        <v>55</v>
      </c>
      <c r="E7" s="7" t="s">
        <v>0</v>
      </c>
      <c r="F7" s="7" t="s">
        <v>56</v>
      </c>
      <c r="G7" s="7" t="s">
        <v>0</v>
      </c>
      <c r="H7" s="7" t="s">
        <v>84</v>
      </c>
      <c r="I7" s="7" t="s">
        <v>82</v>
      </c>
      <c r="J7" s="8">
        <v>100</v>
      </c>
      <c r="K7" s="8">
        <v>100</v>
      </c>
      <c r="L7" s="8">
        <v>100</v>
      </c>
      <c r="M7" s="10">
        <v>5</v>
      </c>
    </row>
    <row r="8" spans="1:13" ht="35.25" customHeight="1" x14ac:dyDescent="0.2">
      <c r="A8" s="7" t="s">
        <v>59</v>
      </c>
      <c r="B8" s="7" t="s">
        <v>60</v>
      </c>
      <c r="C8" s="7" t="s">
        <v>61</v>
      </c>
      <c r="D8" s="7" t="s">
        <v>55</v>
      </c>
      <c r="E8" s="7" t="s">
        <v>0</v>
      </c>
      <c r="F8" s="7" t="s">
        <v>56</v>
      </c>
      <c r="G8" s="7" t="s">
        <v>0</v>
      </c>
      <c r="H8" s="7" t="s">
        <v>85</v>
      </c>
      <c r="I8" s="7" t="s">
        <v>82</v>
      </c>
      <c r="J8" s="8">
        <v>100</v>
      </c>
      <c r="K8" s="8">
        <v>100</v>
      </c>
      <c r="L8" s="8">
        <v>100</v>
      </c>
      <c r="M8" s="10">
        <v>5</v>
      </c>
    </row>
    <row r="9" spans="1:13" ht="35.25" customHeight="1" x14ac:dyDescent="0.2">
      <c r="A9" s="7" t="s">
        <v>59</v>
      </c>
      <c r="B9" s="7" t="s">
        <v>60</v>
      </c>
      <c r="C9" s="7" t="s">
        <v>61</v>
      </c>
      <c r="D9" s="7" t="s">
        <v>55</v>
      </c>
      <c r="E9" s="7" t="s">
        <v>0</v>
      </c>
      <c r="F9" s="7" t="s">
        <v>56</v>
      </c>
      <c r="G9" s="7" t="s">
        <v>0</v>
      </c>
      <c r="H9" s="7" t="s">
        <v>86</v>
      </c>
      <c r="I9" s="7" t="s">
        <v>82</v>
      </c>
      <c r="J9" s="8">
        <v>100</v>
      </c>
      <c r="K9" s="8">
        <v>100</v>
      </c>
      <c r="L9" s="8">
        <v>100</v>
      </c>
      <c r="M9" s="10">
        <v>5</v>
      </c>
    </row>
    <row r="10" spans="1:13" ht="57.95" customHeight="1" x14ac:dyDescent="0.2">
      <c r="A10" s="7" t="s">
        <v>62</v>
      </c>
      <c r="B10" s="7" t="s">
        <v>60</v>
      </c>
      <c r="C10" s="7" t="s">
        <v>63</v>
      </c>
      <c r="D10" s="7" t="s">
        <v>55</v>
      </c>
      <c r="E10" s="7" t="s">
        <v>0</v>
      </c>
      <c r="F10" s="7" t="s">
        <v>56</v>
      </c>
      <c r="G10" s="7" t="s">
        <v>0</v>
      </c>
      <c r="H10" s="7" t="s">
        <v>81</v>
      </c>
      <c r="I10" s="7" t="s">
        <v>82</v>
      </c>
      <c r="J10" s="8">
        <v>100</v>
      </c>
      <c r="K10" s="8">
        <v>100</v>
      </c>
      <c r="L10" s="8">
        <v>100</v>
      </c>
      <c r="M10" s="10">
        <v>5</v>
      </c>
    </row>
    <row r="11" spans="1:13" ht="380.85" customHeight="1" x14ac:dyDescent="0.2">
      <c r="A11" s="7" t="s">
        <v>62</v>
      </c>
      <c r="B11" s="7" t="s">
        <v>60</v>
      </c>
      <c r="C11" s="7" t="s">
        <v>63</v>
      </c>
      <c r="D11" s="7" t="s">
        <v>55</v>
      </c>
      <c r="E11" s="7" t="s">
        <v>0</v>
      </c>
      <c r="F11" s="7" t="s">
        <v>56</v>
      </c>
      <c r="G11" s="7" t="s">
        <v>0</v>
      </c>
      <c r="H11" s="7" t="s">
        <v>83</v>
      </c>
      <c r="I11" s="7" t="s">
        <v>82</v>
      </c>
      <c r="J11" s="8">
        <v>100</v>
      </c>
      <c r="K11" s="8">
        <v>100</v>
      </c>
      <c r="L11" s="8">
        <v>100</v>
      </c>
      <c r="M11" s="10">
        <v>5</v>
      </c>
    </row>
    <row r="12" spans="1:13" ht="81.599999999999994" customHeight="1" x14ac:dyDescent="0.2">
      <c r="A12" s="7" t="s">
        <v>62</v>
      </c>
      <c r="B12" s="7" t="s">
        <v>60</v>
      </c>
      <c r="C12" s="7" t="s">
        <v>63</v>
      </c>
      <c r="D12" s="7" t="s">
        <v>55</v>
      </c>
      <c r="E12" s="7" t="s">
        <v>0</v>
      </c>
      <c r="F12" s="7" t="s">
        <v>56</v>
      </c>
      <c r="G12" s="7" t="s">
        <v>0</v>
      </c>
      <c r="H12" s="7" t="s">
        <v>84</v>
      </c>
      <c r="I12" s="7" t="s">
        <v>82</v>
      </c>
      <c r="J12" s="8">
        <v>100</v>
      </c>
      <c r="K12" s="8">
        <v>100</v>
      </c>
      <c r="L12" s="8">
        <v>100</v>
      </c>
      <c r="M12" s="10">
        <v>5</v>
      </c>
    </row>
    <row r="13" spans="1:13" ht="35.25" customHeight="1" x14ac:dyDescent="0.2">
      <c r="A13" s="7" t="s">
        <v>62</v>
      </c>
      <c r="B13" s="7" t="s">
        <v>60</v>
      </c>
      <c r="C13" s="7" t="s">
        <v>63</v>
      </c>
      <c r="D13" s="7" t="s">
        <v>55</v>
      </c>
      <c r="E13" s="7" t="s">
        <v>0</v>
      </c>
      <c r="F13" s="7" t="s">
        <v>56</v>
      </c>
      <c r="G13" s="7" t="s">
        <v>0</v>
      </c>
      <c r="H13" s="7" t="s">
        <v>85</v>
      </c>
      <c r="I13" s="7" t="s">
        <v>82</v>
      </c>
      <c r="J13" s="8">
        <v>100</v>
      </c>
      <c r="K13" s="8">
        <v>100</v>
      </c>
      <c r="L13" s="8">
        <v>100</v>
      </c>
      <c r="M13" s="10">
        <v>5</v>
      </c>
    </row>
    <row r="14" spans="1:13" ht="35.25" customHeight="1" x14ac:dyDescent="0.2">
      <c r="A14" s="7" t="s">
        <v>62</v>
      </c>
      <c r="B14" s="7" t="s">
        <v>60</v>
      </c>
      <c r="C14" s="7" t="s">
        <v>63</v>
      </c>
      <c r="D14" s="7" t="s">
        <v>55</v>
      </c>
      <c r="E14" s="7" t="s">
        <v>0</v>
      </c>
      <c r="F14" s="7" t="s">
        <v>56</v>
      </c>
      <c r="G14" s="7" t="s">
        <v>0</v>
      </c>
      <c r="H14" s="7" t="s">
        <v>86</v>
      </c>
      <c r="I14" s="7" t="s">
        <v>82</v>
      </c>
      <c r="J14" s="8">
        <v>100</v>
      </c>
      <c r="K14" s="8">
        <v>100</v>
      </c>
      <c r="L14" s="8">
        <v>100</v>
      </c>
      <c r="M14" s="10">
        <v>5</v>
      </c>
    </row>
    <row r="15" spans="1:13" ht="57.95" customHeight="1" x14ac:dyDescent="0.2">
      <c r="A15" s="7" t="s">
        <v>64</v>
      </c>
      <c r="B15" s="7" t="s">
        <v>60</v>
      </c>
      <c r="C15" s="7" t="s">
        <v>65</v>
      </c>
      <c r="D15" s="7" t="s">
        <v>55</v>
      </c>
      <c r="E15" s="7" t="s">
        <v>0</v>
      </c>
      <c r="F15" s="7" t="s">
        <v>56</v>
      </c>
      <c r="G15" s="35" t="s">
        <v>0</v>
      </c>
      <c r="H15" s="7" t="s">
        <v>81</v>
      </c>
      <c r="I15" s="7" t="s">
        <v>82</v>
      </c>
      <c r="J15" s="8">
        <v>100</v>
      </c>
      <c r="K15" s="8">
        <v>100</v>
      </c>
      <c r="L15" s="8">
        <v>100</v>
      </c>
      <c r="M15" s="10">
        <v>5</v>
      </c>
    </row>
    <row r="16" spans="1:13" ht="380.85" customHeight="1" x14ac:dyDescent="0.2">
      <c r="A16" s="7" t="s">
        <v>64</v>
      </c>
      <c r="B16" s="7" t="s">
        <v>60</v>
      </c>
      <c r="C16" s="7" t="s">
        <v>65</v>
      </c>
      <c r="D16" s="7" t="s">
        <v>55</v>
      </c>
      <c r="E16" s="7" t="s">
        <v>0</v>
      </c>
      <c r="F16" s="7" t="s">
        <v>56</v>
      </c>
      <c r="G16" s="7" t="s">
        <v>0</v>
      </c>
      <c r="H16" s="7" t="s">
        <v>83</v>
      </c>
      <c r="I16" s="7" t="s">
        <v>82</v>
      </c>
      <c r="J16" s="8">
        <v>100</v>
      </c>
      <c r="K16" s="8">
        <v>100</v>
      </c>
      <c r="L16" s="8">
        <v>100</v>
      </c>
      <c r="M16" s="10">
        <v>5</v>
      </c>
    </row>
    <row r="17" spans="1:13" ht="81.599999999999994" customHeight="1" x14ac:dyDescent="0.2">
      <c r="A17" s="7" t="s">
        <v>64</v>
      </c>
      <c r="B17" s="7" t="s">
        <v>60</v>
      </c>
      <c r="C17" s="7" t="s">
        <v>65</v>
      </c>
      <c r="D17" s="7" t="s">
        <v>55</v>
      </c>
      <c r="E17" s="7" t="s">
        <v>0</v>
      </c>
      <c r="F17" s="7" t="s">
        <v>56</v>
      </c>
      <c r="G17" s="7" t="s">
        <v>0</v>
      </c>
      <c r="H17" s="7" t="s">
        <v>84</v>
      </c>
      <c r="I17" s="7" t="s">
        <v>82</v>
      </c>
      <c r="J17" s="8">
        <v>100</v>
      </c>
      <c r="K17" s="8">
        <v>100</v>
      </c>
      <c r="L17" s="8">
        <v>100</v>
      </c>
      <c r="M17" s="10">
        <v>5</v>
      </c>
    </row>
    <row r="18" spans="1:13" ht="35.25" customHeight="1" x14ac:dyDescent="0.2">
      <c r="A18" s="7" t="s">
        <v>64</v>
      </c>
      <c r="B18" s="7" t="s">
        <v>60</v>
      </c>
      <c r="C18" s="7" t="s">
        <v>65</v>
      </c>
      <c r="D18" s="7" t="s">
        <v>55</v>
      </c>
      <c r="E18" s="7" t="s">
        <v>0</v>
      </c>
      <c r="F18" s="7" t="s">
        <v>56</v>
      </c>
      <c r="G18" s="7" t="s">
        <v>0</v>
      </c>
      <c r="H18" s="7" t="s">
        <v>85</v>
      </c>
      <c r="I18" s="7" t="s">
        <v>82</v>
      </c>
      <c r="J18" s="8">
        <v>100</v>
      </c>
      <c r="K18" s="8">
        <v>100</v>
      </c>
      <c r="L18" s="8">
        <v>100</v>
      </c>
      <c r="M18" s="10">
        <v>5</v>
      </c>
    </row>
    <row r="19" spans="1:13" ht="35.25" customHeight="1" x14ac:dyDescent="0.2">
      <c r="A19" s="7" t="s">
        <v>64</v>
      </c>
      <c r="B19" s="7" t="s">
        <v>60</v>
      </c>
      <c r="C19" s="7" t="s">
        <v>65</v>
      </c>
      <c r="D19" s="7" t="s">
        <v>55</v>
      </c>
      <c r="E19" s="7" t="s">
        <v>0</v>
      </c>
      <c r="F19" s="7" t="s">
        <v>56</v>
      </c>
      <c r="G19" s="7" t="s">
        <v>0</v>
      </c>
      <c r="H19" s="7" t="s">
        <v>86</v>
      </c>
      <c r="I19" s="7" t="s">
        <v>82</v>
      </c>
      <c r="J19" s="8">
        <v>100</v>
      </c>
      <c r="K19" s="8">
        <v>100</v>
      </c>
      <c r="L19" s="8">
        <v>100</v>
      </c>
      <c r="M19" s="10">
        <v>5</v>
      </c>
    </row>
    <row r="20" spans="1:13" ht="57.95" customHeight="1" x14ac:dyDescent="0.2">
      <c r="A20" s="7" t="s">
        <v>66</v>
      </c>
      <c r="B20" s="7" t="s">
        <v>67</v>
      </c>
      <c r="C20" s="7" t="s">
        <v>69</v>
      </c>
      <c r="D20" s="7" t="s">
        <v>55</v>
      </c>
      <c r="E20" s="7" t="s">
        <v>0</v>
      </c>
      <c r="F20" s="7" t="s">
        <v>56</v>
      </c>
      <c r="G20" s="7" t="s">
        <v>0</v>
      </c>
      <c r="H20" s="7" t="s">
        <v>81</v>
      </c>
      <c r="I20" s="7" t="s">
        <v>82</v>
      </c>
      <c r="J20" s="8">
        <v>100</v>
      </c>
      <c r="K20" s="8">
        <v>100</v>
      </c>
      <c r="L20" s="8">
        <v>100</v>
      </c>
      <c r="M20" s="10">
        <v>5</v>
      </c>
    </row>
    <row r="21" spans="1:13" ht="380.85" customHeight="1" x14ac:dyDescent="0.2">
      <c r="A21" s="7" t="s">
        <v>66</v>
      </c>
      <c r="B21" s="7" t="s">
        <v>67</v>
      </c>
      <c r="C21" s="7" t="s">
        <v>69</v>
      </c>
      <c r="D21" s="7" t="s">
        <v>55</v>
      </c>
      <c r="E21" s="7" t="s">
        <v>0</v>
      </c>
      <c r="F21" s="7" t="s">
        <v>56</v>
      </c>
      <c r="G21" s="35" t="s">
        <v>0</v>
      </c>
      <c r="H21" s="7" t="s">
        <v>83</v>
      </c>
      <c r="I21" s="7" t="s">
        <v>82</v>
      </c>
      <c r="J21" s="8">
        <v>100</v>
      </c>
      <c r="K21" s="8">
        <v>100</v>
      </c>
      <c r="L21" s="8">
        <v>100</v>
      </c>
      <c r="M21" s="10">
        <v>5</v>
      </c>
    </row>
    <row r="22" spans="1:13" ht="81.599999999999994" customHeight="1" x14ac:dyDescent="0.2">
      <c r="A22" s="7" t="s">
        <v>66</v>
      </c>
      <c r="B22" s="7" t="s">
        <v>67</v>
      </c>
      <c r="C22" s="7" t="s">
        <v>69</v>
      </c>
      <c r="D22" s="7" t="s">
        <v>55</v>
      </c>
      <c r="E22" s="7" t="s">
        <v>0</v>
      </c>
      <c r="F22" s="7" t="s">
        <v>56</v>
      </c>
      <c r="G22" s="7" t="s">
        <v>0</v>
      </c>
      <c r="H22" s="7" t="s">
        <v>84</v>
      </c>
      <c r="I22" s="7" t="s">
        <v>82</v>
      </c>
      <c r="J22" s="8">
        <v>100</v>
      </c>
      <c r="K22" s="8">
        <v>100</v>
      </c>
      <c r="L22" s="8">
        <v>100</v>
      </c>
      <c r="M22" s="10">
        <v>5</v>
      </c>
    </row>
    <row r="23" spans="1:13" ht="35.25" customHeight="1" x14ac:dyDescent="0.2">
      <c r="A23" s="7" t="s">
        <v>66</v>
      </c>
      <c r="B23" s="7" t="s">
        <v>67</v>
      </c>
      <c r="C23" s="7" t="s">
        <v>69</v>
      </c>
      <c r="D23" s="7" t="s">
        <v>55</v>
      </c>
      <c r="E23" s="7" t="s">
        <v>0</v>
      </c>
      <c r="F23" s="7" t="s">
        <v>56</v>
      </c>
      <c r="G23" s="7" t="s">
        <v>0</v>
      </c>
      <c r="H23" s="7" t="s">
        <v>85</v>
      </c>
      <c r="I23" s="7" t="s">
        <v>82</v>
      </c>
      <c r="J23" s="8">
        <v>100</v>
      </c>
      <c r="K23" s="8">
        <v>100</v>
      </c>
      <c r="L23" s="8">
        <v>100</v>
      </c>
      <c r="M23" s="10">
        <v>5</v>
      </c>
    </row>
    <row r="24" spans="1:13" ht="35.25" customHeight="1" x14ac:dyDescent="0.2">
      <c r="A24" s="7" t="s">
        <v>66</v>
      </c>
      <c r="B24" s="7" t="s">
        <v>67</v>
      </c>
      <c r="C24" s="7" t="s">
        <v>69</v>
      </c>
      <c r="D24" s="7" t="s">
        <v>55</v>
      </c>
      <c r="E24" s="7" t="s">
        <v>0</v>
      </c>
      <c r="F24" s="7" t="s">
        <v>56</v>
      </c>
      <c r="G24" s="7" t="s">
        <v>0</v>
      </c>
      <c r="H24" s="7" t="s">
        <v>86</v>
      </c>
      <c r="I24" s="7" t="s">
        <v>82</v>
      </c>
      <c r="J24" s="8">
        <v>100</v>
      </c>
      <c r="K24" s="8">
        <v>100</v>
      </c>
      <c r="L24" s="8">
        <v>100</v>
      </c>
      <c r="M24" s="10">
        <v>5</v>
      </c>
    </row>
    <row r="25" spans="1:13" ht="57.95" customHeight="1" x14ac:dyDescent="0.2">
      <c r="A25" s="7" t="s">
        <v>70</v>
      </c>
      <c r="B25" s="7" t="s">
        <v>67</v>
      </c>
      <c r="C25" s="7" t="s">
        <v>69</v>
      </c>
      <c r="D25" s="7" t="s">
        <v>71</v>
      </c>
      <c r="E25" s="7" t="s">
        <v>0</v>
      </c>
      <c r="F25" s="7" t="s">
        <v>56</v>
      </c>
      <c r="G25" s="7" t="s">
        <v>0</v>
      </c>
      <c r="H25" s="7" t="s">
        <v>81</v>
      </c>
      <c r="I25" s="7" t="s">
        <v>82</v>
      </c>
      <c r="J25" s="8">
        <v>100</v>
      </c>
      <c r="K25" s="8">
        <v>100</v>
      </c>
      <c r="L25" s="8">
        <v>100</v>
      </c>
      <c r="M25" s="10">
        <v>5</v>
      </c>
    </row>
    <row r="26" spans="1:13" ht="380.85" customHeight="1" x14ac:dyDescent="0.2">
      <c r="A26" s="7" t="s">
        <v>70</v>
      </c>
      <c r="B26" s="7" t="s">
        <v>67</v>
      </c>
      <c r="C26" s="7" t="s">
        <v>69</v>
      </c>
      <c r="D26" s="7" t="s">
        <v>71</v>
      </c>
      <c r="E26" s="7" t="s">
        <v>0</v>
      </c>
      <c r="F26" s="7" t="s">
        <v>56</v>
      </c>
      <c r="G26" s="7" t="s">
        <v>0</v>
      </c>
      <c r="H26" s="7" t="s">
        <v>83</v>
      </c>
      <c r="I26" s="7" t="s">
        <v>82</v>
      </c>
      <c r="J26" s="8">
        <v>100</v>
      </c>
      <c r="K26" s="8">
        <v>100</v>
      </c>
      <c r="L26" s="8">
        <v>100</v>
      </c>
      <c r="M26" s="10">
        <v>5</v>
      </c>
    </row>
    <row r="27" spans="1:13" ht="81.599999999999994" customHeight="1" x14ac:dyDescent="0.2">
      <c r="A27" s="7" t="s">
        <v>70</v>
      </c>
      <c r="B27" s="7" t="s">
        <v>67</v>
      </c>
      <c r="C27" s="7" t="s">
        <v>69</v>
      </c>
      <c r="D27" s="7" t="s">
        <v>71</v>
      </c>
      <c r="E27" s="7" t="s">
        <v>0</v>
      </c>
      <c r="F27" s="7" t="s">
        <v>56</v>
      </c>
      <c r="G27" s="7" t="s">
        <v>0</v>
      </c>
      <c r="H27" s="7" t="s">
        <v>84</v>
      </c>
      <c r="I27" s="7" t="s">
        <v>82</v>
      </c>
      <c r="J27" s="8">
        <v>100</v>
      </c>
      <c r="K27" s="8">
        <v>100</v>
      </c>
      <c r="L27" s="8">
        <v>100</v>
      </c>
      <c r="M27" s="10">
        <v>5</v>
      </c>
    </row>
    <row r="28" spans="1:13" ht="35.25" customHeight="1" x14ac:dyDescent="0.2">
      <c r="A28" s="7" t="s">
        <v>70</v>
      </c>
      <c r="B28" s="7" t="s">
        <v>67</v>
      </c>
      <c r="C28" s="7" t="s">
        <v>69</v>
      </c>
      <c r="D28" s="7" t="s">
        <v>71</v>
      </c>
      <c r="E28" s="7" t="s">
        <v>0</v>
      </c>
      <c r="F28" s="7" t="s">
        <v>56</v>
      </c>
      <c r="G28" s="7" t="s">
        <v>0</v>
      </c>
      <c r="H28" s="7" t="s">
        <v>85</v>
      </c>
      <c r="I28" s="7" t="s">
        <v>82</v>
      </c>
      <c r="J28" s="8">
        <v>100</v>
      </c>
      <c r="K28" s="8">
        <v>100</v>
      </c>
      <c r="L28" s="8">
        <v>100</v>
      </c>
      <c r="M28" s="10">
        <v>5</v>
      </c>
    </row>
    <row r="29" spans="1:13" ht="35.25" customHeight="1" x14ac:dyDescent="0.2">
      <c r="A29" s="7" t="s">
        <v>70</v>
      </c>
      <c r="B29" s="7" t="s">
        <v>67</v>
      </c>
      <c r="C29" s="7" t="s">
        <v>69</v>
      </c>
      <c r="D29" s="7" t="s">
        <v>71</v>
      </c>
      <c r="E29" s="7" t="s">
        <v>0</v>
      </c>
      <c r="F29" s="7" t="s">
        <v>56</v>
      </c>
      <c r="G29" s="7" t="s">
        <v>0</v>
      </c>
      <c r="H29" s="7" t="s">
        <v>86</v>
      </c>
      <c r="I29" s="7" t="s">
        <v>82</v>
      </c>
      <c r="J29" s="8">
        <v>100</v>
      </c>
      <c r="K29" s="8">
        <v>100</v>
      </c>
      <c r="L29" s="8">
        <v>100</v>
      </c>
      <c r="M29" s="10">
        <v>5</v>
      </c>
    </row>
    <row r="30" spans="1:13" ht="57.95" customHeight="1" x14ac:dyDescent="0.2">
      <c r="A30" s="7" t="s">
        <v>72</v>
      </c>
      <c r="B30" s="7" t="s">
        <v>67</v>
      </c>
      <c r="C30" s="7" t="s">
        <v>69</v>
      </c>
      <c r="D30" s="7" t="s">
        <v>73</v>
      </c>
      <c r="E30" s="7" t="s">
        <v>0</v>
      </c>
      <c r="F30" s="7" t="s">
        <v>56</v>
      </c>
      <c r="G30" s="7" t="s">
        <v>0</v>
      </c>
      <c r="H30" s="7" t="s">
        <v>81</v>
      </c>
      <c r="I30" s="7" t="s">
        <v>82</v>
      </c>
      <c r="J30" s="8">
        <v>100</v>
      </c>
      <c r="K30" s="8">
        <v>100</v>
      </c>
      <c r="L30" s="8">
        <v>100</v>
      </c>
      <c r="M30" s="10">
        <v>5</v>
      </c>
    </row>
    <row r="31" spans="1:13" ht="380.85" customHeight="1" x14ac:dyDescent="0.2">
      <c r="A31" s="7" t="s">
        <v>72</v>
      </c>
      <c r="B31" s="7" t="s">
        <v>67</v>
      </c>
      <c r="C31" s="7" t="s">
        <v>69</v>
      </c>
      <c r="D31" s="7" t="s">
        <v>73</v>
      </c>
      <c r="E31" s="7" t="s">
        <v>0</v>
      </c>
      <c r="F31" s="7" t="s">
        <v>56</v>
      </c>
      <c r="G31" s="7" t="s">
        <v>0</v>
      </c>
      <c r="H31" s="7" t="s">
        <v>83</v>
      </c>
      <c r="I31" s="7" t="s">
        <v>82</v>
      </c>
      <c r="J31" s="8">
        <v>100</v>
      </c>
      <c r="K31" s="8">
        <v>100</v>
      </c>
      <c r="L31" s="8">
        <v>100</v>
      </c>
      <c r="M31" s="10">
        <v>5</v>
      </c>
    </row>
    <row r="32" spans="1:13" ht="81.599999999999994" customHeight="1" x14ac:dyDescent="0.2">
      <c r="A32" s="7" t="s">
        <v>72</v>
      </c>
      <c r="B32" s="7" t="s">
        <v>67</v>
      </c>
      <c r="C32" s="7" t="s">
        <v>69</v>
      </c>
      <c r="D32" s="7" t="s">
        <v>73</v>
      </c>
      <c r="E32" s="7" t="s">
        <v>0</v>
      </c>
      <c r="F32" s="7" t="s">
        <v>56</v>
      </c>
      <c r="G32" s="7" t="s">
        <v>0</v>
      </c>
      <c r="H32" s="7" t="s">
        <v>84</v>
      </c>
      <c r="I32" s="7" t="s">
        <v>82</v>
      </c>
      <c r="J32" s="8">
        <v>100</v>
      </c>
      <c r="K32" s="8">
        <v>100</v>
      </c>
      <c r="L32" s="8">
        <v>100</v>
      </c>
      <c r="M32" s="10">
        <v>5</v>
      </c>
    </row>
    <row r="33" spans="1:13" ht="35.25" customHeight="1" x14ac:dyDescent="0.2">
      <c r="A33" s="7" t="s">
        <v>72</v>
      </c>
      <c r="B33" s="7" t="s">
        <v>67</v>
      </c>
      <c r="C33" s="7" t="s">
        <v>69</v>
      </c>
      <c r="D33" s="7" t="s">
        <v>73</v>
      </c>
      <c r="E33" s="7" t="s">
        <v>0</v>
      </c>
      <c r="F33" s="7" t="s">
        <v>56</v>
      </c>
      <c r="G33" s="7" t="s">
        <v>0</v>
      </c>
      <c r="H33" s="7" t="s">
        <v>85</v>
      </c>
      <c r="I33" s="7" t="s">
        <v>82</v>
      </c>
      <c r="J33" s="8">
        <v>100</v>
      </c>
      <c r="K33" s="8">
        <v>100</v>
      </c>
      <c r="L33" s="8">
        <v>100</v>
      </c>
      <c r="M33" s="10">
        <v>5</v>
      </c>
    </row>
    <row r="34" spans="1:13" ht="35.25" customHeight="1" x14ac:dyDescent="0.2">
      <c r="A34" s="7" t="s">
        <v>72</v>
      </c>
      <c r="B34" s="7" t="s">
        <v>67</v>
      </c>
      <c r="C34" s="7" t="s">
        <v>69</v>
      </c>
      <c r="D34" s="7" t="s">
        <v>73</v>
      </c>
      <c r="E34" s="7" t="s">
        <v>0</v>
      </c>
      <c r="F34" s="7" t="s">
        <v>56</v>
      </c>
      <c r="G34" s="7" t="s">
        <v>0</v>
      </c>
      <c r="H34" s="7" t="s">
        <v>86</v>
      </c>
      <c r="I34" s="7" t="s">
        <v>82</v>
      </c>
      <c r="J34" s="8">
        <v>100</v>
      </c>
      <c r="K34" s="8">
        <v>100</v>
      </c>
      <c r="L34" s="8">
        <v>100</v>
      </c>
      <c r="M34" s="10">
        <v>5</v>
      </c>
    </row>
    <row r="35" spans="1:13" ht="57.95" customHeight="1" x14ac:dyDescent="0.2">
      <c r="A35" s="7" t="s">
        <v>74</v>
      </c>
      <c r="B35" s="7" t="s">
        <v>60</v>
      </c>
      <c r="C35" s="7" t="s">
        <v>61</v>
      </c>
      <c r="D35" s="7" t="s">
        <v>55</v>
      </c>
      <c r="E35" s="7" t="s">
        <v>0</v>
      </c>
      <c r="F35" s="7" t="s">
        <v>56</v>
      </c>
      <c r="G35" s="7" t="s">
        <v>0</v>
      </c>
      <c r="H35" s="7" t="s">
        <v>81</v>
      </c>
      <c r="I35" s="7" t="s">
        <v>82</v>
      </c>
      <c r="J35" s="8">
        <v>100</v>
      </c>
      <c r="K35" s="8">
        <v>100</v>
      </c>
      <c r="L35" s="8">
        <v>100</v>
      </c>
      <c r="M35" s="10">
        <v>5</v>
      </c>
    </row>
    <row r="36" spans="1:13" ht="380.85" customHeight="1" x14ac:dyDescent="0.2">
      <c r="A36" s="7" t="s">
        <v>74</v>
      </c>
      <c r="B36" s="7" t="s">
        <v>60</v>
      </c>
      <c r="C36" s="7" t="s">
        <v>61</v>
      </c>
      <c r="D36" s="7" t="s">
        <v>55</v>
      </c>
      <c r="E36" s="7" t="s">
        <v>0</v>
      </c>
      <c r="F36" s="7" t="s">
        <v>56</v>
      </c>
      <c r="G36" s="7" t="s">
        <v>0</v>
      </c>
      <c r="H36" s="7" t="s">
        <v>83</v>
      </c>
      <c r="I36" s="7" t="s">
        <v>82</v>
      </c>
      <c r="J36" s="8">
        <v>100</v>
      </c>
      <c r="K36" s="8">
        <v>100</v>
      </c>
      <c r="L36" s="8">
        <v>100</v>
      </c>
      <c r="M36" s="10">
        <v>5</v>
      </c>
    </row>
    <row r="37" spans="1:13" ht="81.599999999999994" customHeight="1" x14ac:dyDescent="0.2">
      <c r="A37" s="7" t="s">
        <v>74</v>
      </c>
      <c r="B37" s="7" t="s">
        <v>60</v>
      </c>
      <c r="C37" s="7" t="s">
        <v>61</v>
      </c>
      <c r="D37" s="7" t="s">
        <v>55</v>
      </c>
      <c r="E37" s="7" t="s">
        <v>0</v>
      </c>
      <c r="F37" s="7" t="s">
        <v>56</v>
      </c>
      <c r="G37" s="7" t="s">
        <v>0</v>
      </c>
      <c r="H37" s="7" t="s">
        <v>84</v>
      </c>
      <c r="I37" s="7" t="s">
        <v>82</v>
      </c>
      <c r="J37" s="8">
        <v>100</v>
      </c>
      <c r="K37" s="8">
        <v>100</v>
      </c>
      <c r="L37" s="8">
        <v>100</v>
      </c>
      <c r="M37" s="10">
        <v>5</v>
      </c>
    </row>
    <row r="38" spans="1:13" ht="35.25" customHeight="1" x14ac:dyDescent="0.2">
      <c r="A38" s="7" t="s">
        <v>74</v>
      </c>
      <c r="B38" s="7" t="s">
        <v>60</v>
      </c>
      <c r="C38" s="7" t="s">
        <v>61</v>
      </c>
      <c r="D38" s="7" t="s">
        <v>55</v>
      </c>
      <c r="E38" s="7" t="s">
        <v>0</v>
      </c>
      <c r="F38" s="7" t="s">
        <v>56</v>
      </c>
      <c r="G38" s="7" t="s">
        <v>0</v>
      </c>
      <c r="H38" s="7" t="s">
        <v>85</v>
      </c>
      <c r="I38" s="7" t="s">
        <v>82</v>
      </c>
      <c r="J38" s="8">
        <v>100</v>
      </c>
      <c r="K38" s="8">
        <v>100</v>
      </c>
      <c r="L38" s="8">
        <v>100</v>
      </c>
      <c r="M38" s="10">
        <v>5</v>
      </c>
    </row>
    <row r="39" spans="1:13" ht="35.25" customHeight="1" x14ac:dyDescent="0.2">
      <c r="A39" s="7" t="s">
        <v>74</v>
      </c>
      <c r="B39" s="7" t="s">
        <v>60</v>
      </c>
      <c r="C39" s="7" t="s">
        <v>61</v>
      </c>
      <c r="D39" s="7" t="s">
        <v>55</v>
      </c>
      <c r="E39" s="7" t="s">
        <v>0</v>
      </c>
      <c r="F39" s="7" t="s">
        <v>56</v>
      </c>
      <c r="G39" s="7" t="s">
        <v>0</v>
      </c>
      <c r="H39" s="7" t="s">
        <v>86</v>
      </c>
      <c r="I39" s="7" t="s">
        <v>82</v>
      </c>
      <c r="J39" s="8">
        <v>100</v>
      </c>
      <c r="K39" s="8">
        <v>100</v>
      </c>
      <c r="L39" s="8">
        <v>100</v>
      </c>
      <c r="M39" s="10">
        <v>5</v>
      </c>
    </row>
    <row r="40" spans="1:13" ht="57.95" customHeight="1" x14ac:dyDescent="0.2">
      <c r="A40" s="7" t="s">
        <v>75</v>
      </c>
      <c r="B40" s="7" t="s">
        <v>60</v>
      </c>
      <c r="C40" s="7" t="s">
        <v>63</v>
      </c>
      <c r="D40" s="7" t="s">
        <v>55</v>
      </c>
      <c r="E40" s="7" t="s">
        <v>0</v>
      </c>
      <c r="F40" s="7" t="s">
        <v>56</v>
      </c>
      <c r="G40" s="7" t="s">
        <v>0</v>
      </c>
      <c r="H40" s="7" t="s">
        <v>81</v>
      </c>
      <c r="I40" s="7" t="s">
        <v>82</v>
      </c>
      <c r="J40" s="8">
        <v>100</v>
      </c>
      <c r="K40" s="8">
        <v>100</v>
      </c>
      <c r="L40" s="8">
        <v>100</v>
      </c>
      <c r="M40" s="10">
        <v>5</v>
      </c>
    </row>
    <row r="41" spans="1:13" ht="380.85" customHeight="1" x14ac:dyDescent="0.2">
      <c r="A41" s="7" t="s">
        <v>75</v>
      </c>
      <c r="B41" s="7" t="s">
        <v>60</v>
      </c>
      <c r="C41" s="7" t="s">
        <v>63</v>
      </c>
      <c r="D41" s="7" t="s">
        <v>55</v>
      </c>
      <c r="E41" s="7" t="s">
        <v>0</v>
      </c>
      <c r="F41" s="7" t="s">
        <v>56</v>
      </c>
      <c r="G41" s="7" t="s">
        <v>0</v>
      </c>
      <c r="H41" s="7" t="s">
        <v>83</v>
      </c>
      <c r="I41" s="7" t="s">
        <v>82</v>
      </c>
      <c r="J41" s="8">
        <v>100</v>
      </c>
      <c r="K41" s="8">
        <v>100</v>
      </c>
      <c r="L41" s="8">
        <v>100</v>
      </c>
      <c r="M41" s="10">
        <v>5</v>
      </c>
    </row>
    <row r="42" spans="1:13" ht="81.599999999999994" customHeight="1" x14ac:dyDescent="0.2">
      <c r="A42" s="7" t="s">
        <v>75</v>
      </c>
      <c r="B42" s="7" t="s">
        <v>60</v>
      </c>
      <c r="C42" s="7" t="s">
        <v>63</v>
      </c>
      <c r="D42" s="7" t="s">
        <v>55</v>
      </c>
      <c r="E42" s="7" t="s">
        <v>0</v>
      </c>
      <c r="F42" s="7" t="s">
        <v>56</v>
      </c>
      <c r="G42" s="7" t="s">
        <v>0</v>
      </c>
      <c r="H42" s="7" t="s">
        <v>84</v>
      </c>
      <c r="I42" s="7" t="s">
        <v>82</v>
      </c>
      <c r="J42" s="8">
        <v>100</v>
      </c>
      <c r="K42" s="8">
        <v>100</v>
      </c>
      <c r="L42" s="8">
        <v>100</v>
      </c>
      <c r="M42" s="10">
        <v>5</v>
      </c>
    </row>
    <row r="43" spans="1:13" ht="35.25" customHeight="1" x14ac:dyDescent="0.2">
      <c r="A43" s="7" t="s">
        <v>75</v>
      </c>
      <c r="B43" s="7" t="s">
        <v>60</v>
      </c>
      <c r="C43" s="7" t="s">
        <v>63</v>
      </c>
      <c r="D43" s="7" t="s">
        <v>55</v>
      </c>
      <c r="E43" s="7" t="s">
        <v>0</v>
      </c>
      <c r="F43" s="7" t="s">
        <v>56</v>
      </c>
      <c r="G43" s="7" t="s">
        <v>0</v>
      </c>
      <c r="H43" s="7" t="s">
        <v>85</v>
      </c>
      <c r="I43" s="7" t="s">
        <v>82</v>
      </c>
      <c r="J43" s="8">
        <v>100</v>
      </c>
      <c r="K43" s="8">
        <v>100</v>
      </c>
      <c r="L43" s="8">
        <v>100</v>
      </c>
      <c r="M43" s="10">
        <v>5</v>
      </c>
    </row>
    <row r="44" spans="1:13" ht="35.25" customHeight="1" x14ac:dyDescent="0.2">
      <c r="A44" s="7" t="s">
        <v>75</v>
      </c>
      <c r="B44" s="7" t="s">
        <v>60</v>
      </c>
      <c r="C44" s="7" t="s">
        <v>63</v>
      </c>
      <c r="D44" s="7" t="s">
        <v>55</v>
      </c>
      <c r="E44" s="7" t="s">
        <v>0</v>
      </c>
      <c r="F44" s="7" t="s">
        <v>56</v>
      </c>
      <c r="G44" s="7" t="s">
        <v>0</v>
      </c>
      <c r="H44" s="7" t="s">
        <v>86</v>
      </c>
      <c r="I44" s="7" t="s">
        <v>82</v>
      </c>
      <c r="J44" s="8">
        <v>100</v>
      </c>
      <c r="K44" s="8">
        <v>100</v>
      </c>
      <c r="L44" s="8">
        <v>100</v>
      </c>
      <c r="M44" s="10">
        <v>5</v>
      </c>
    </row>
    <row r="45" spans="1:13" ht="57.95" customHeight="1" x14ac:dyDescent="0.2">
      <c r="A45" s="7" t="s">
        <v>76</v>
      </c>
      <c r="B45" s="7" t="s">
        <v>60</v>
      </c>
      <c r="C45" s="7" t="s">
        <v>65</v>
      </c>
      <c r="D45" s="7" t="s">
        <v>55</v>
      </c>
      <c r="E45" s="7" t="s">
        <v>0</v>
      </c>
      <c r="F45" s="7" t="s">
        <v>56</v>
      </c>
      <c r="G45" s="7" t="s">
        <v>0</v>
      </c>
      <c r="H45" s="7" t="s">
        <v>81</v>
      </c>
      <c r="I45" s="7" t="s">
        <v>82</v>
      </c>
      <c r="J45" s="8">
        <v>100</v>
      </c>
      <c r="K45" s="8">
        <v>100</v>
      </c>
      <c r="L45" s="8">
        <v>100</v>
      </c>
      <c r="M45" s="10">
        <v>5</v>
      </c>
    </row>
    <row r="46" spans="1:13" ht="380.85" customHeight="1" x14ac:dyDescent="0.2">
      <c r="A46" s="7" t="s">
        <v>76</v>
      </c>
      <c r="B46" s="7" t="s">
        <v>60</v>
      </c>
      <c r="C46" s="7" t="s">
        <v>65</v>
      </c>
      <c r="D46" s="7" t="s">
        <v>55</v>
      </c>
      <c r="E46" s="7" t="s">
        <v>0</v>
      </c>
      <c r="F46" s="7" t="s">
        <v>56</v>
      </c>
      <c r="G46" s="7" t="s">
        <v>0</v>
      </c>
      <c r="H46" s="7" t="s">
        <v>83</v>
      </c>
      <c r="I46" s="7" t="s">
        <v>82</v>
      </c>
      <c r="J46" s="8">
        <v>100</v>
      </c>
      <c r="K46" s="8">
        <v>100</v>
      </c>
      <c r="L46" s="8">
        <v>100</v>
      </c>
      <c r="M46" s="10">
        <v>5</v>
      </c>
    </row>
    <row r="47" spans="1:13" ht="81.599999999999994" customHeight="1" x14ac:dyDescent="0.2">
      <c r="A47" s="7" t="s">
        <v>76</v>
      </c>
      <c r="B47" s="7" t="s">
        <v>60</v>
      </c>
      <c r="C47" s="7" t="s">
        <v>65</v>
      </c>
      <c r="D47" s="7" t="s">
        <v>55</v>
      </c>
      <c r="E47" s="7" t="s">
        <v>0</v>
      </c>
      <c r="F47" s="7" t="s">
        <v>56</v>
      </c>
      <c r="G47" s="7" t="s">
        <v>0</v>
      </c>
      <c r="H47" s="7" t="s">
        <v>84</v>
      </c>
      <c r="I47" s="7" t="s">
        <v>82</v>
      </c>
      <c r="J47" s="8">
        <v>100</v>
      </c>
      <c r="K47" s="8">
        <v>100</v>
      </c>
      <c r="L47" s="8">
        <v>100</v>
      </c>
      <c r="M47" s="10">
        <v>5</v>
      </c>
    </row>
    <row r="48" spans="1:13" ht="35.25" customHeight="1" x14ac:dyDescent="0.2">
      <c r="A48" s="7" t="s">
        <v>76</v>
      </c>
      <c r="B48" s="7" t="s">
        <v>60</v>
      </c>
      <c r="C48" s="7" t="s">
        <v>65</v>
      </c>
      <c r="D48" s="7" t="s">
        <v>55</v>
      </c>
      <c r="E48" s="7" t="s">
        <v>0</v>
      </c>
      <c r="F48" s="7" t="s">
        <v>56</v>
      </c>
      <c r="G48" s="7" t="s">
        <v>0</v>
      </c>
      <c r="H48" s="7" t="s">
        <v>85</v>
      </c>
      <c r="I48" s="7" t="s">
        <v>82</v>
      </c>
      <c r="J48" s="8">
        <v>100</v>
      </c>
      <c r="K48" s="8">
        <v>100</v>
      </c>
      <c r="L48" s="8">
        <v>100</v>
      </c>
      <c r="M48" s="10">
        <v>5</v>
      </c>
    </row>
    <row r="49" spans="1:13" ht="35.25" customHeight="1" x14ac:dyDescent="0.2">
      <c r="A49" s="7" t="s">
        <v>76</v>
      </c>
      <c r="B49" s="7" t="s">
        <v>60</v>
      </c>
      <c r="C49" s="7" t="s">
        <v>65</v>
      </c>
      <c r="D49" s="7" t="s">
        <v>55</v>
      </c>
      <c r="E49" s="7" t="s">
        <v>0</v>
      </c>
      <c r="F49" s="7" t="s">
        <v>56</v>
      </c>
      <c r="G49" s="7" t="s">
        <v>0</v>
      </c>
      <c r="H49" s="7" t="s">
        <v>86</v>
      </c>
      <c r="I49" s="7" t="s">
        <v>82</v>
      </c>
      <c r="J49" s="8">
        <v>100</v>
      </c>
      <c r="K49" s="8">
        <v>100</v>
      </c>
      <c r="L49" s="8">
        <v>100</v>
      </c>
      <c r="M49" s="10">
        <v>5</v>
      </c>
    </row>
    <row r="50" spans="1:13" ht="35.25" customHeight="1" x14ac:dyDescent="0.2">
      <c r="A50" s="7" t="s">
        <v>334</v>
      </c>
      <c r="B50" s="7" t="s">
        <v>60</v>
      </c>
      <c r="C50" s="7" t="s">
        <v>335</v>
      </c>
      <c r="D50" s="7" t="s">
        <v>55</v>
      </c>
      <c r="E50" s="7" t="s">
        <v>0</v>
      </c>
      <c r="F50" s="7" t="s">
        <v>56</v>
      </c>
      <c r="G50" s="7" t="s">
        <v>0</v>
      </c>
      <c r="H50" s="7" t="s">
        <v>81</v>
      </c>
      <c r="I50" s="7" t="s">
        <v>82</v>
      </c>
      <c r="J50" s="8">
        <v>100</v>
      </c>
      <c r="K50" s="8">
        <v>100</v>
      </c>
      <c r="L50" s="8">
        <v>100</v>
      </c>
      <c r="M50" s="10">
        <v>5</v>
      </c>
    </row>
    <row r="51" spans="1:13" ht="35.25" customHeight="1" x14ac:dyDescent="0.2">
      <c r="A51" s="7" t="s">
        <v>334</v>
      </c>
      <c r="B51" s="7" t="s">
        <v>60</v>
      </c>
      <c r="C51" s="7" t="s">
        <v>335</v>
      </c>
      <c r="D51" s="7" t="s">
        <v>55</v>
      </c>
      <c r="E51" s="7" t="s">
        <v>0</v>
      </c>
      <c r="F51" s="7" t="s">
        <v>56</v>
      </c>
      <c r="G51" s="7" t="s">
        <v>0</v>
      </c>
      <c r="H51" s="7" t="s">
        <v>83</v>
      </c>
      <c r="I51" s="7" t="s">
        <v>82</v>
      </c>
      <c r="J51" s="8">
        <v>100</v>
      </c>
      <c r="K51" s="8">
        <v>100</v>
      </c>
      <c r="L51" s="8">
        <v>100</v>
      </c>
      <c r="M51" s="10">
        <v>5</v>
      </c>
    </row>
    <row r="52" spans="1:13" ht="35.25" customHeight="1" x14ac:dyDescent="0.2">
      <c r="A52" s="7" t="s">
        <v>334</v>
      </c>
      <c r="B52" s="7" t="s">
        <v>60</v>
      </c>
      <c r="C52" s="7" t="s">
        <v>335</v>
      </c>
      <c r="D52" s="7" t="s">
        <v>55</v>
      </c>
      <c r="E52" s="7" t="s">
        <v>0</v>
      </c>
      <c r="F52" s="7" t="s">
        <v>56</v>
      </c>
      <c r="G52" s="7" t="s">
        <v>0</v>
      </c>
      <c r="H52" s="7" t="s">
        <v>84</v>
      </c>
      <c r="I52" s="7" t="s">
        <v>82</v>
      </c>
      <c r="J52" s="8">
        <v>100</v>
      </c>
      <c r="K52" s="8">
        <v>100</v>
      </c>
      <c r="L52" s="8">
        <v>100</v>
      </c>
      <c r="M52" s="10">
        <v>5</v>
      </c>
    </row>
    <row r="53" spans="1:13" ht="35.25" customHeight="1" x14ac:dyDescent="0.2">
      <c r="A53" s="7" t="s">
        <v>334</v>
      </c>
      <c r="B53" s="7" t="s">
        <v>60</v>
      </c>
      <c r="C53" s="7" t="s">
        <v>335</v>
      </c>
      <c r="D53" s="7" t="s">
        <v>55</v>
      </c>
      <c r="E53" s="7" t="s">
        <v>0</v>
      </c>
      <c r="F53" s="7" t="s">
        <v>56</v>
      </c>
      <c r="G53" s="7" t="s">
        <v>0</v>
      </c>
      <c r="H53" s="7" t="s">
        <v>85</v>
      </c>
      <c r="I53" s="7" t="s">
        <v>82</v>
      </c>
      <c r="J53" s="8">
        <v>100</v>
      </c>
      <c r="K53" s="8">
        <v>100</v>
      </c>
      <c r="L53" s="8">
        <v>100</v>
      </c>
      <c r="M53" s="10">
        <v>5</v>
      </c>
    </row>
    <row r="54" spans="1:13" ht="35.25" customHeight="1" x14ac:dyDescent="0.2">
      <c r="A54" s="7" t="s">
        <v>334</v>
      </c>
      <c r="B54" s="7" t="s">
        <v>60</v>
      </c>
      <c r="C54" s="7" t="s">
        <v>335</v>
      </c>
      <c r="D54" s="7" t="s">
        <v>55</v>
      </c>
      <c r="E54" s="7" t="s">
        <v>0</v>
      </c>
      <c r="F54" s="7" t="s">
        <v>56</v>
      </c>
      <c r="G54" s="7" t="s">
        <v>0</v>
      </c>
      <c r="H54" s="7" t="s">
        <v>86</v>
      </c>
      <c r="I54" s="7" t="s">
        <v>82</v>
      </c>
      <c r="J54" s="8">
        <v>100</v>
      </c>
      <c r="K54" s="8">
        <v>100</v>
      </c>
      <c r="L54" s="8">
        <v>100</v>
      </c>
      <c r="M54" s="10">
        <v>5</v>
      </c>
    </row>
    <row r="55" spans="1:13" ht="35.25" customHeight="1" x14ac:dyDescent="0.2">
      <c r="A55" s="7" t="s">
        <v>338</v>
      </c>
      <c r="B55" s="7" t="s">
        <v>60</v>
      </c>
      <c r="C55" s="7" t="s">
        <v>335</v>
      </c>
      <c r="D55" s="7" t="s">
        <v>55</v>
      </c>
      <c r="E55" s="7" t="s">
        <v>0</v>
      </c>
      <c r="F55" s="7" t="s">
        <v>56</v>
      </c>
      <c r="G55" s="7" t="s">
        <v>0</v>
      </c>
      <c r="H55" s="7" t="s">
        <v>81</v>
      </c>
      <c r="I55" s="7" t="s">
        <v>82</v>
      </c>
      <c r="J55" s="8">
        <v>100</v>
      </c>
      <c r="K55" s="8">
        <v>100</v>
      </c>
      <c r="L55" s="8">
        <v>100</v>
      </c>
      <c r="M55" s="10">
        <v>5</v>
      </c>
    </row>
    <row r="56" spans="1:13" ht="35.25" customHeight="1" x14ac:dyDescent="0.2">
      <c r="A56" s="7" t="s">
        <v>338</v>
      </c>
      <c r="B56" s="7" t="s">
        <v>60</v>
      </c>
      <c r="C56" s="7" t="s">
        <v>335</v>
      </c>
      <c r="D56" s="7" t="s">
        <v>55</v>
      </c>
      <c r="E56" s="7" t="s">
        <v>0</v>
      </c>
      <c r="F56" s="7" t="s">
        <v>56</v>
      </c>
      <c r="G56" s="7" t="s">
        <v>0</v>
      </c>
      <c r="H56" s="7" t="s">
        <v>83</v>
      </c>
      <c r="I56" s="7" t="s">
        <v>82</v>
      </c>
      <c r="J56" s="8">
        <v>100</v>
      </c>
      <c r="K56" s="8">
        <v>100</v>
      </c>
      <c r="L56" s="8">
        <v>100</v>
      </c>
      <c r="M56" s="10">
        <v>5</v>
      </c>
    </row>
    <row r="57" spans="1:13" ht="35.25" customHeight="1" x14ac:dyDescent="0.2">
      <c r="A57" s="7" t="s">
        <v>338</v>
      </c>
      <c r="B57" s="7" t="s">
        <v>60</v>
      </c>
      <c r="C57" s="7" t="s">
        <v>335</v>
      </c>
      <c r="D57" s="7" t="s">
        <v>55</v>
      </c>
      <c r="E57" s="7" t="s">
        <v>0</v>
      </c>
      <c r="F57" s="7" t="s">
        <v>56</v>
      </c>
      <c r="G57" s="7" t="s">
        <v>0</v>
      </c>
      <c r="H57" s="7" t="s">
        <v>84</v>
      </c>
      <c r="I57" s="7" t="s">
        <v>82</v>
      </c>
      <c r="J57" s="8">
        <v>100</v>
      </c>
      <c r="K57" s="8">
        <v>100</v>
      </c>
      <c r="L57" s="8">
        <v>100</v>
      </c>
      <c r="M57" s="10">
        <v>5</v>
      </c>
    </row>
    <row r="58" spans="1:13" ht="35.25" customHeight="1" x14ac:dyDescent="0.2">
      <c r="A58" s="7" t="s">
        <v>338</v>
      </c>
      <c r="B58" s="7" t="s">
        <v>60</v>
      </c>
      <c r="C58" s="7" t="s">
        <v>335</v>
      </c>
      <c r="D58" s="7" t="s">
        <v>55</v>
      </c>
      <c r="E58" s="7" t="s">
        <v>0</v>
      </c>
      <c r="F58" s="7" t="s">
        <v>56</v>
      </c>
      <c r="G58" s="7" t="s">
        <v>0</v>
      </c>
      <c r="H58" s="7" t="s">
        <v>85</v>
      </c>
      <c r="I58" s="7" t="s">
        <v>82</v>
      </c>
      <c r="J58" s="8">
        <v>100</v>
      </c>
      <c r="K58" s="8">
        <v>100</v>
      </c>
      <c r="L58" s="8">
        <v>100</v>
      </c>
      <c r="M58" s="10">
        <v>5</v>
      </c>
    </row>
    <row r="59" spans="1:13" ht="35.25" customHeight="1" x14ac:dyDescent="0.2">
      <c r="A59" s="7" t="s">
        <v>338</v>
      </c>
      <c r="B59" s="7" t="s">
        <v>60</v>
      </c>
      <c r="C59" s="7" t="s">
        <v>335</v>
      </c>
      <c r="D59" s="7" t="s">
        <v>55</v>
      </c>
      <c r="E59" s="7" t="s">
        <v>0</v>
      </c>
      <c r="F59" s="7" t="s">
        <v>56</v>
      </c>
      <c r="G59" s="7" t="s">
        <v>0</v>
      </c>
      <c r="H59" s="7" t="s">
        <v>86</v>
      </c>
      <c r="I59" s="7" t="s">
        <v>82</v>
      </c>
      <c r="J59" s="8">
        <v>100</v>
      </c>
      <c r="K59" s="8">
        <v>100</v>
      </c>
      <c r="L59" s="8">
        <v>100</v>
      </c>
      <c r="M59" s="10">
        <v>5</v>
      </c>
    </row>
    <row r="60" spans="1:13" ht="35.25" customHeight="1" x14ac:dyDescent="0.2">
      <c r="A60" s="7" t="s">
        <v>332</v>
      </c>
      <c r="B60" s="7" t="s">
        <v>67</v>
      </c>
      <c r="C60" s="7" t="s">
        <v>69</v>
      </c>
      <c r="D60" s="7" t="s">
        <v>333</v>
      </c>
      <c r="E60" s="7"/>
      <c r="F60" s="7" t="s">
        <v>56</v>
      </c>
      <c r="G60" s="7"/>
      <c r="H60" s="7" t="s">
        <v>81</v>
      </c>
      <c r="I60" s="7" t="s">
        <v>82</v>
      </c>
      <c r="J60" s="8">
        <v>100</v>
      </c>
      <c r="K60" s="8">
        <v>100</v>
      </c>
      <c r="L60" s="8">
        <v>100</v>
      </c>
      <c r="M60" s="10">
        <v>5</v>
      </c>
    </row>
    <row r="61" spans="1:13" ht="35.25" customHeight="1" x14ac:dyDescent="0.2">
      <c r="A61" s="7" t="s">
        <v>332</v>
      </c>
      <c r="B61" s="7" t="s">
        <v>67</v>
      </c>
      <c r="C61" s="7" t="s">
        <v>69</v>
      </c>
      <c r="D61" s="7" t="s">
        <v>333</v>
      </c>
      <c r="E61" s="7"/>
      <c r="F61" s="7" t="s">
        <v>56</v>
      </c>
      <c r="G61" s="7"/>
      <c r="H61" s="7" t="s">
        <v>83</v>
      </c>
      <c r="I61" s="7" t="s">
        <v>82</v>
      </c>
      <c r="J61" s="8">
        <v>100</v>
      </c>
      <c r="K61" s="8">
        <v>100</v>
      </c>
      <c r="L61" s="8">
        <v>100</v>
      </c>
      <c r="M61" s="10">
        <v>5</v>
      </c>
    </row>
    <row r="62" spans="1:13" ht="35.25" customHeight="1" x14ac:dyDescent="0.2">
      <c r="A62" s="7" t="s">
        <v>332</v>
      </c>
      <c r="B62" s="7" t="s">
        <v>67</v>
      </c>
      <c r="C62" s="7" t="s">
        <v>69</v>
      </c>
      <c r="D62" s="7" t="s">
        <v>333</v>
      </c>
      <c r="E62" s="7"/>
      <c r="F62" s="7" t="s">
        <v>56</v>
      </c>
      <c r="G62" s="7"/>
      <c r="H62" s="7" t="s">
        <v>84</v>
      </c>
      <c r="I62" s="7" t="s">
        <v>82</v>
      </c>
      <c r="J62" s="8">
        <v>100</v>
      </c>
      <c r="K62" s="8">
        <v>100</v>
      </c>
      <c r="L62" s="8">
        <v>100</v>
      </c>
      <c r="M62" s="10">
        <v>5</v>
      </c>
    </row>
    <row r="63" spans="1:13" ht="35.25" customHeight="1" x14ac:dyDescent="0.2">
      <c r="A63" s="7" t="s">
        <v>332</v>
      </c>
      <c r="B63" s="7" t="s">
        <v>67</v>
      </c>
      <c r="C63" s="7" t="s">
        <v>69</v>
      </c>
      <c r="D63" s="7" t="s">
        <v>333</v>
      </c>
      <c r="E63" s="7"/>
      <c r="F63" s="7" t="s">
        <v>56</v>
      </c>
      <c r="G63" s="7"/>
      <c r="H63" s="7" t="s">
        <v>85</v>
      </c>
      <c r="I63" s="7" t="s">
        <v>82</v>
      </c>
      <c r="J63" s="8">
        <v>100</v>
      </c>
      <c r="K63" s="8">
        <v>100</v>
      </c>
      <c r="L63" s="8">
        <v>100</v>
      </c>
      <c r="M63" s="10">
        <v>5</v>
      </c>
    </row>
    <row r="64" spans="1:13" ht="35.25" customHeight="1" x14ac:dyDescent="0.2">
      <c r="A64" s="7" t="s">
        <v>332</v>
      </c>
      <c r="B64" s="7" t="s">
        <v>67</v>
      </c>
      <c r="C64" s="7" t="s">
        <v>69</v>
      </c>
      <c r="D64" s="7" t="s">
        <v>333</v>
      </c>
      <c r="E64" s="7"/>
      <c r="F64" s="7" t="s">
        <v>56</v>
      </c>
      <c r="G64" s="7"/>
      <c r="H64" s="7" t="s">
        <v>86</v>
      </c>
      <c r="I64" s="7" t="s">
        <v>82</v>
      </c>
      <c r="J64" s="8">
        <v>100</v>
      </c>
      <c r="K64" s="8">
        <v>100</v>
      </c>
      <c r="L64" s="8">
        <v>100</v>
      </c>
      <c r="M64" s="10">
        <v>5</v>
      </c>
    </row>
    <row r="65" spans="1:13" ht="409.5" x14ac:dyDescent="0.2">
      <c r="A65" s="32" t="s">
        <v>349</v>
      </c>
      <c r="B65" s="7" t="s">
        <v>320</v>
      </c>
      <c r="C65" s="7" t="s">
        <v>322</v>
      </c>
      <c r="D65" s="7" t="s">
        <v>321</v>
      </c>
      <c r="E65" s="28"/>
      <c r="F65" s="7" t="s">
        <v>56</v>
      </c>
      <c r="G65" s="28"/>
      <c r="H65" s="7" t="s">
        <v>81</v>
      </c>
      <c r="I65" s="7" t="s">
        <v>82</v>
      </c>
      <c r="J65" s="8">
        <v>100</v>
      </c>
      <c r="K65" s="8">
        <v>100</v>
      </c>
      <c r="L65" s="8">
        <v>100</v>
      </c>
      <c r="M65" s="10">
        <v>5</v>
      </c>
    </row>
    <row r="66" spans="1:13" ht="409.5" x14ac:dyDescent="0.2">
      <c r="A66" s="32" t="s">
        <v>349</v>
      </c>
      <c r="B66" s="7" t="s">
        <v>320</v>
      </c>
      <c r="C66" s="7" t="s">
        <v>322</v>
      </c>
      <c r="D66" s="7" t="s">
        <v>321</v>
      </c>
      <c r="E66" s="28"/>
      <c r="F66" s="7" t="s">
        <v>56</v>
      </c>
      <c r="G66" s="28"/>
      <c r="H66" s="7" t="s">
        <v>327</v>
      </c>
      <c r="I66" s="30" t="s">
        <v>329</v>
      </c>
      <c r="J66" s="8">
        <v>5</v>
      </c>
      <c r="K66" s="8">
        <v>5</v>
      </c>
      <c r="L66" s="8">
        <v>5</v>
      </c>
      <c r="M66" s="10">
        <v>5</v>
      </c>
    </row>
    <row r="67" spans="1:13" ht="409.5" x14ac:dyDescent="0.2">
      <c r="A67" s="32" t="s">
        <v>349</v>
      </c>
      <c r="B67" s="7" t="s">
        <v>320</v>
      </c>
      <c r="C67" s="7" t="s">
        <v>322</v>
      </c>
      <c r="D67" s="7" t="s">
        <v>321</v>
      </c>
      <c r="E67" s="28"/>
      <c r="F67" s="7" t="s">
        <v>56</v>
      </c>
      <c r="G67" s="28"/>
      <c r="H67" s="7" t="s">
        <v>330</v>
      </c>
      <c r="I67" s="29" t="s">
        <v>331</v>
      </c>
      <c r="J67" s="8">
        <v>0</v>
      </c>
      <c r="K67" s="8">
        <v>0</v>
      </c>
      <c r="L67" s="8">
        <v>0</v>
      </c>
      <c r="M67" s="10">
        <v>5</v>
      </c>
    </row>
    <row r="68" spans="1:13" ht="409.5" x14ac:dyDescent="0.2">
      <c r="A68" s="32" t="s">
        <v>349</v>
      </c>
      <c r="B68" s="7" t="s">
        <v>320</v>
      </c>
      <c r="C68" s="7" t="s">
        <v>322</v>
      </c>
      <c r="D68" s="7" t="s">
        <v>321</v>
      </c>
      <c r="E68" s="28"/>
      <c r="F68" s="7" t="s">
        <v>56</v>
      </c>
      <c r="G68" s="28"/>
      <c r="H68" s="7" t="s">
        <v>328</v>
      </c>
      <c r="I68" s="29" t="s">
        <v>82</v>
      </c>
      <c r="J68" s="8">
        <v>100</v>
      </c>
      <c r="K68" s="8">
        <v>100</v>
      </c>
      <c r="L68" s="8">
        <v>100</v>
      </c>
      <c r="M68" s="10">
        <v>5</v>
      </c>
    </row>
    <row r="69" spans="1:13" ht="409.5" x14ac:dyDescent="0.2">
      <c r="A69" s="32" t="s">
        <v>350</v>
      </c>
      <c r="B69" s="7" t="s">
        <v>320</v>
      </c>
      <c r="C69" s="7" t="s">
        <v>322</v>
      </c>
      <c r="D69" s="7" t="s">
        <v>321</v>
      </c>
      <c r="E69" s="28"/>
      <c r="F69" s="7" t="s">
        <v>56</v>
      </c>
      <c r="G69" s="28"/>
      <c r="H69" s="7" t="s">
        <v>81</v>
      </c>
      <c r="I69" s="7" t="s">
        <v>82</v>
      </c>
      <c r="J69" s="8">
        <v>100</v>
      </c>
      <c r="K69" s="8">
        <v>100</v>
      </c>
      <c r="L69" s="8">
        <v>100</v>
      </c>
      <c r="M69" s="10">
        <v>5</v>
      </c>
    </row>
    <row r="70" spans="1:13" ht="409.5" x14ac:dyDescent="0.2">
      <c r="A70" s="32" t="s">
        <v>350</v>
      </c>
      <c r="B70" s="7" t="s">
        <v>320</v>
      </c>
      <c r="C70" s="7" t="s">
        <v>322</v>
      </c>
      <c r="D70" s="7" t="s">
        <v>321</v>
      </c>
      <c r="E70" s="28"/>
      <c r="F70" s="7" t="s">
        <v>56</v>
      </c>
      <c r="G70" s="28"/>
      <c r="H70" s="7" t="s">
        <v>327</v>
      </c>
      <c r="I70" s="30" t="s">
        <v>329</v>
      </c>
      <c r="J70" s="8">
        <v>5</v>
      </c>
      <c r="K70" s="8">
        <v>5</v>
      </c>
      <c r="L70" s="8">
        <v>5</v>
      </c>
      <c r="M70" s="10">
        <v>5</v>
      </c>
    </row>
    <row r="71" spans="1:13" ht="409.5" x14ac:dyDescent="0.2">
      <c r="A71" s="32" t="s">
        <v>350</v>
      </c>
      <c r="B71" s="7" t="s">
        <v>320</v>
      </c>
      <c r="C71" s="7" t="s">
        <v>322</v>
      </c>
      <c r="D71" s="7" t="s">
        <v>321</v>
      </c>
      <c r="E71" s="28"/>
      <c r="F71" s="7" t="s">
        <v>56</v>
      </c>
      <c r="G71" s="28"/>
      <c r="H71" s="7" t="s">
        <v>330</v>
      </c>
      <c r="I71" s="29" t="s">
        <v>331</v>
      </c>
      <c r="J71" s="8">
        <v>0</v>
      </c>
      <c r="K71" s="8">
        <v>0</v>
      </c>
      <c r="L71" s="8">
        <v>0</v>
      </c>
      <c r="M71" s="10">
        <v>5</v>
      </c>
    </row>
    <row r="72" spans="1:13" ht="409.5" x14ac:dyDescent="0.2">
      <c r="A72" s="32" t="s">
        <v>350</v>
      </c>
      <c r="B72" s="7" t="s">
        <v>320</v>
      </c>
      <c r="C72" s="7" t="s">
        <v>322</v>
      </c>
      <c r="D72" s="7" t="s">
        <v>321</v>
      </c>
      <c r="E72" s="28"/>
      <c r="F72" s="7" t="s">
        <v>56</v>
      </c>
      <c r="G72" s="28"/>
      <c r="H72" s="7" t="s">
        <v>328</v>
      </c>
      <c r="I72" s="29" t="s">
        <v>82</v>
      </c>
      <c r="J72" s="8">
        <v>100</v>
      </c>
      <c r="K72" s="8">
        <v>100</v>
      </c>
      <c r="L72" s="8">
        <v>100</v>
      </c>
      <c r="M72" s="10">
        <v>5</v>
      </c>
    </row>
  </sheetData>
  <mergeCells count="8">
    <mergeCell ref="A2:M2"/>
    <mergeCell ref="A3:A4"/>
    <mergeCell ref="B3:B4"/>
    <mergeCell ref="C3:E3"/>
    <mergeCell ref="F3:G3"/>
    <mergeCell ref="H3:I3"/>
    <mergeCell ref="J3:L3"/>
    <mergeCell ref="M3:M4"/>
  </mergeCells>
  <pageMargins left="0.19685039370078741" right="0.19685039370078741" top="0.19685039370078741" bottom="0.19685039370078741" header="0.31496062992125984" footer="0.31496062992125984"/>
  <pageSetup paperSize="9" scale="70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7"/>
  <sheetViews>
    <sheetView tabSelected="1" zoomScale="86" zoomScaleNormal="86" workbookViewId="0">
      <selection activeCell="L5" sqref="L5"/>
    </sheetView>
  </sheetViews>
  <sheetFormatPr defaultRowHeight="12.75" x14ac:dyDescent="0.2"/>
  <cols>
    <col min="1" max="1" width="12" customWidth="1"/>
    <col min="2" max="2" width="76" customWidth="1"/>
    <col min="3" max="3" width="13.1640625" customWidth="1"/>
    <col min="4" max="4" width="19.33203125" customWidth="1"/>
    <col min="5" max="5" width="14.83203125" customWidth="1"/>
    <col min="6" max="6" width="15" customWidth="1"/>
    <col min="7" max="7" width="15.6640625" customWidth="1"/>
    <col min="9" max="9" width="14.5" bestFit="1" customWidth="1"/>
  </cols>
  <sheetData>
    <row r="1" spans="1:7" x14ac:dyDescent="0.2">
      <c r="A1" s="11" t="s">
        <v>0</v>
      </c>
    </row>
    <row r="2" spans="1:7" ht="34.700000000000003" customHeight="1" x14ac:dyDescent="0.2">
      <c r="A2" s="59" t="s">
        <v>87</v>
      </c>
      <c r="B2" s="59"/>
      <c r="C2" s="59"/>
      <c r="D2" s="59"/>
      <c r="E2" s="59"/>
      <c r="F2" s="59"/>
      <c r="G2" s="59"/>
    </row>
    <row r="3" spans="1:7" ht="29.85" customHeight="1" x14ac:dyDescent="0.2">
      <c r="A3" s="60" t="s">
        <v>88</v>
      </c>
      <c r="B3" s="60" t="s">
        <v>89</v>
      </c>
      <c r="C3" s="60" t="s">
        <v>30</v>
      </c>
      <c r="D3" s="60" t="s">
        <v>90</v>
      </c>
      <c r="E3" s="60"/>
      <c r="F3" s="60"/>
      <c r="G3" s="60" t="s">
        <v>91</v>
      </c>
    </row>
    <row r="4" spans="1:7" ht="53.65" customHeight="1" x14ac:dyDescent="0.2">
      <c r="A4" s="60" t="s">
        <v>0</v>
      </c>
      <c r="B4" s="60" t="s">
        <v>0</v>
      </c>
      <c r="C4" s="60" t="s">
        <v>0</v>
      </c>
      <c r="D4" s="19" t="s">
        <v>92</v>
      </c>
      <c r="E4" s="19" t="s">
        <v>93</v>
      </c>
      <c r="F4" s="19" t="s">
        <v>94</v>
      </c>
      <c r="G4" s="60" t="s">
        <v>0</v>
      </c>
    </row>
    <row r="5" spans="1:7" ht="18" customHeight="1" x14ac:dyDescent="0.2">
      <c r="A5" s="19" t="s">
        <v>36</v>
      </c>
      <c r="B5" s="19" t="s">
        <v>37</v>
      </c>
      <c r="C5" s="19" t="s">
        <v>38</v>
      </c>
      <c r="D5" s="19" t="s">
        <v>39</v>
      </c>
      <c r="E5" s="19" t="s">
        <v>40</v>
      </c>
      <c r="F5" s="19" t="s">
        <v>41</v>
      </c>
      <c r="G5" s="19" t="s">
        <v>42</v>
      </c>
    </row>
    <row r="6" spans="1:7" x14ac:dyDescent="0.2">
      <c r="A6" s="19" t="s">
        <v>36</v>
      </c>
      <c r="B6" s="20" t="s">
        <v>95</v>
      </c>
      <c r="C6" s="19" t="s">
        <v>96</v>
      </c>
      <c r="D6" s="14">
        <f>D9+D20+D31+D42+D53+D64+D75+D86+D97+D108+D119+D130+D141+D152</f>
        <v>7309639.8599999994</v>
      </c>
      <c r="E6" s="14">
        <f t="shared" ref="E6:F6" si="0">E9+E20+E31+E42+E53+E64+E75+E86+E97+E108+E119+E130+E141+E152</f>
        <v>7309639.8599999994</v>
      </c>
      <c r="F6" s="14">
        <f t="shared" si="0"/>
        <v>7309639.8599999994</v>
      </c>
      <c r="G6" s="20"/>
    </row>
    <row r="7" spans="1:7" ht="30.95" customHeight="1" x14ac:dyDescent="0.2">
      <c r="A7" s="15" t="s">
        <v>97</v>
      </c>
      <c r="B7" s="16" t="str">
        <f>Part1_1!A8</f>
        <v>280000000120003330522043001101100001006100101</v>
      </c>
      <c r="C7" s="17" t="s">
        <v>0</v>
      </c>
      <c r="D7" s="17" t="s">
        <v>0</v>
      </c>
      <c r="E7" s="17" t="s">
        <v>0</v>
      </c>
      <c r="F7" s="17" t="s">
        <v>0</v>
      </c>
      <c r="G7" s="17" t="s">
        <v>0</v>
      </c>
    </row>
    <row r="8" spans="1:7" ht="14.45" customHeight="1" x14ac:dyDescent="0.2">
      <c r="A8" s="37" t="s">
        <v>98</v>
      </c>
      <c r="B8" s="25" t="s">
        <v>319</v>
      </c>
      <c r="C8" s="20" t="s">
        <v>0</v>
      </c>
      <c r="D8" s="20" t="s">
        <v>0</v>
      </c>
      <c r="E8" s="20" t="s">
        <v>0</v>
      </c>
      <c r="F8" s="20" t="s">
        <v>0</v>
      </c>
      <c r="G8" s="20" t="s">
        <v>0</v>
      </c>
    </row>
    <row r="9" spans="1:7" ht="43.35" customHeight="1" x14ac:dyDescent="0.2">
      <c r="A9" s="37" t="s">
        <v>99</v>
      </c>
      <c r="B9" s="20" t="s">
        <v>100</v>
      </c>
      <c r="C9" s="19" t="s">
        <v>96</v>
      </c>
      <c r="D9" s="14">
        <f>D10*D15-D16*D17</f>
        <v>833943.6</v>
      </c>
      <c r="E9" s="14">
        <f>D9</f>
        <v>833943.6</v>
      </c>
      <c r="F9" s="14">
        <f>D9</f>
        <v>833943.6</v>
      </c>
      <c r="G9" s="38" t="s">
        <v>101</v>
      </c>
    </row>
    <row r="10" spans="1:7" ht="43.35" customHeight="1" x14ac:dyDescent="0.2">
      <c r="A10" s="37" t="s">
        <v>102</v>
      </c>
      <c r="B10" s="20" t="s">
        <v>103</v>
      </c>
      <c r="C10" s="19" t="s">
        <v>96</v>
      </c>
      <c r="D10" s="14">
        <f>ROUND((D11*(D12/100*D13/100*D14/100)),2)</f>
        <v>21087.64</v>
      </c>
      <c r="E10" s="14">
        <f t="shared" ref="E10" si="1">ROUND((E11*(E12/100*E13/100*E14/100)),2)</f>
        <v>21087.64</v>
      </c>
      <c r="F10" s="14">
        <f t="shared" ref="F10" si="2">ROUND((F11*(F12/100*F13/100*F14/100)),2)</f>
        <v>21087.64</v>
      </c>
      <c r="G10" s="38" t="s">
        <v>104</v>
      </c>
    </row>
    <row r="11" spans="1:7" ht="12.75" customHeight="1" x14ac:dyDescent="0.2">
      <c r="A11" s="37" t="s">
        <v>105</v>
      </c>
      <c r="B11" s="20" t="s">
        <v>106</v>
      </c>
      <c r="C11" s="19" t="s">
        <v>96</v>
      </c>
      <c r="D11" s="14">
        <v>20341.8</v>
      </c>
      <c r="E11" s="14">
        <f>D11</f>
        <v>20341.8</v>
      </c>
      <c r="F11" s="14">
        <f>D11</f>
        <v>20341.8</v>
      </c>
      <c r="G11" s="38" t="s">
        <v>0</v>
      </c>
    </row>
    <row r="12" spans="1:7" ht="12.75" customHeight="1" x14ac:dyDescent="0.2">
      <c r="A12" s="37" t="s">
        <v>107</v>
      </c>
      <c r="B12" s="20" t="s">
        <v>108</v>
      </c>
      <c r="C12" s="19" t="s">
        <v>109</v>
      </c>
      <c r="D12" s="18">
        <v>100</v>
      </c>
      <c r="E12" s="14">
        <f t="shared" ref="E12:E15" si="3">D12</f>
        <v>100</v>
      </c>
      <c r="F12" s="14">
        <f t="shared" ref="F12:F15" si="4">D12</f>
        <v>100</v>
      </c>
      <c r="G12" s="38" t="s">
        <v>0</v>
      </c>
    </row>
    <row r="13" spans="1:7" ht="12.75" customHeight="1" x14ac:dyDescent="0.2">
      <c r="A13" s="37" t="s">
        <v>110</v>
      </c>
      <c r="B13" s="20" t="s">
        <v>111</v>
      </c>
      <c r="C13" s="19" t="s">
        <v>109</v>
      </c>
      <c r="D13" s="40">
        <v>83.746680312999999</v>
      </c>
      <c r="E13" s="14">
        <f t="shared" si="3"/>
        <v>83.746680312999999</v>
      </c>
      <c r="F13" s="14">
        <f t="shared" si="4"/>
        <v>83.746680312999999</v>
      </c>
      <c r="G13" s="38" t="s">
        <v>0</v>
      </c>
    </row>
    <row r="14" spans="1:7" ht="12.75" customHeight="1" x14ac:dyDescent="0.2">
      <c r="A14" s="37" t="s">
        <v>112</v>
      </c>
      <c r="B14" s="20" t="s">
        <v>113</v>
      </c>
      <c r="C14" s="19" t="s">
        <v>109</v>
      </c>
      <c r="D14" s="40">
        <v>123.78584854179999</v>
      </c>
      <c r="E14" s="14">
        <f t="shared" si="3"/>
        <v>123.78584854179999</v>
      </c>
      <c r="F14" s="14">
        <f t="shared" si="4"/>
        <v>123.78584854179999</v>
      </c>
      <c r="G14" s="38" t="s">
        <v>0</v>
      </c>
    </row>
    <row r="15" spans="1:7" ht="28.9" customHeight="1" x14ac:dyDescent="0.2">
      <c r="A15" s="37" t="s">
        <v>114</v>
      </c>
      <c r="B15" s="20" t="s">
        <v>115</v>
      </c>
      <c r="C15" s="19" t="s">
        <v>58</v>
      </c>
      <c r="D15" s="14">
        <f>Part1_1!L8</f>
        <v>45</v>
      </c>
      <c r="E15" s="14">
        <f t="shared" si="3"/>
        <v>45</v>
      </c>
      <c r="F15" s="14">
        <f t="shared" si="4"/>
        <v>45</v>
      </c>
      <c r="G15" s="38" t="s">
        <v>0</v>
      </c>
    </row>
    <row r="16" spans="1:7" ht="28.9" customHeight="1" x14ac:dyDescent="0.2">
      <c r="A16" s="37" t="s">
        <v>116</v>
      </c>
      <c r="B16" s="20" t="s">
        <v>117</v>
      </c>
      <c r="C16" s="19" t="s">
        <v>96</v>
      </c>
      <c r="D16" s="14">
        <v>2555.56</v>
      </c>
      <c r="E16" s="14">
        <f>D16</f>
        <v>2555.56</v>
      </c>
      <c r="F16" s="14">
        <f>D16</f>
        <v>2555.56</v>
      </c>
      <c r="G16" s="38" t="s">
        <v>0</v>
      </c>
    </row>
    <row r="17" spans="1:7" ht="28.9" customHeight="1" x14ac:dyDescent="0.2">
      <c r="A17" s="37" t="s">
        <v>118</v>
      </c>
      <c r="B17" s="20" t="s">
        <v>119</v>
      </c>
      <c r="C17" s="19" t="s">
        <v>58</v>
      </c>
      <c r="D17" s="14">
        <f>Part1_1!L8</f>
        <v>45</v>
      </c>
      <c r="E17" s="14">
        <f>D17</f>
        <v>45</v>
      </c>
      <c r="F17" s="14">
        <f>D17</f>
        <v>45</v>
      </c>
      <c r="G17" s="38" t="s">
        <v>0</v>
      </c>
    </row>
    <row r="18" spans="1:7" ht="30.95" customHeight="1" x14ac:dyDescent="0.2">
      <c r="A18" s="15" t="s">
        <v>120</v>
      </c>
      <c r="B18" s="16" t="str">
        <f>Part1_1!A9</f>
        <v>280000000120003330522043001201100001005100101</v>
      </c>
      <c r="C18" s="17" t="s">
        <v>0</v>
      </c>
      <c r="D18" s="17" t="s">
        <v>0</v>
      </c>
      <c r="E18" s="17" t="s">
        <v>0</v>
      </c>
      <c r="F18" s="17" t="s">
        <v>0</v>
      </c>
      <c r="G18" s="17" t="s">
        <v>0</v>
      </c>
    </row>
    <row r="19" spans="1:7" ht="14.45" customHeight="1" x14ac:dyDescent="0.2">
      <c r="A19" s="37" t="s">
        <v>121</v>
      </c>
      <c r="B19" s="25" t="s">
        <v>319</v>
      </c>
      <c r="C19" s="20" t="s">
        <v>0</v>
      </c>
      <c r="D19" s="20" t="s">
        <v>0</v>
      </c>
      <c r="E19" s="20" t="s">
        <v>0</v>
      </c>
      <c r="F19" s="20" t="s">
        <v>0</v>
      </c>
      <c r="G19" s="38" t="s">
        <v>0</v>
      </c>
    </row>
    <row r="20" spans="1:7" ht="43.35" customHeight="1" x14ac:dyDescent="0.2">
      <c r="A20" s="37" t="s">
        <v>122</v>
      </c>
      <c r="B20" s="20" t="s">
        <v>100</v>
      </c>
      <c r="C20" s="19" t="s">
        <v>96</v>
      </c>
      <c r="D20" s="14">
        <f>D21*D26-D27*D28</f>
        <v>850242.15</v>
      </c>
      <c r="E20" s="14">
        <f>D20</f>
        <v>850242.15</v>
      </c>
      <c r="F20" s="14">
        <f>D20</f>
        <v>850242.15</v>
      </c>
      <c r="G20" s="38" t="s">
        <v>123</v>
      </c>
    </row>
    <row r="21" spans="1:7" ht="43.35" customHeight="1" x14ac:dyDescent="0.2">
      <c r="A21" s="37" t="s">
        <v>124</v>
      </c>
      <c r="B21" s="20" t="s">
        <v>103</v>
      </c>
      <c r="C21" s="19" t="s">
        <v>96</v>
      </c>
      <c r="D21" s="14">
        <f>ROUND((D22*(D23/100*D24/100*D25/100)),2)</f>
        <v>18894.27</v>
      </c>
      <c r="E21" s="14">
        <f t="shared" ref="E21" si="5">ROUND((E22*(E23/100*E24/100*E25/100)),2)</f>
        <v>18894.27</v>
      </c>
      <c r="F21" s="14">
        <f t="shared" ref="F21" si="6">ROUND((F22*(F23/100*F24/100*F25/100)),2)</f>
        <v>18894.27</v>
      </c>
      <c r="G21" s="38" t="s">
        <v>125</v>
      </c>
    </row>
    <row r="22" spans="1:7" ht="12.75" customHeight="1" x14ac:dyDescent="0.2">
      <c r="A22" s="37" t="s">
        <v>126</v>
      </c>
      <c r="B22" s="20" t="s">
        <v>106</v>
      </c>
      <c r="C22" s="19" t="s">
        <v>96</v>
      </c>
      <c r="D22" s="14">
        <v>19874.87</v>
      </c>
      <c r="E22" s="14">
        <f>D22</f>
        <v>19874.87</v>
      </c>
      <c r="F22" s="14">
        <f>D22</f>
        <v>19874.87</v>
      </c>
      <c r="G22" s="38" t="s">
        <v>0</v>
      </c>
    </row>
    <row r="23" spans="1:7" ht="12.75" customHeight="1" x14ac:dyDescent="0.2">
      <c r="A23" s="37" t="s">
        <v>127</v>
      </c>
      <c r="B23" s="20" t="s">
        <v>108</v>
      </c>
      <c r="C23" s="19" t="s">
        <v>109</v>
      </c>
      <c r="D23" s="18">
        <v>100</v>
      </c>
      <c r="E23" s="14">
        <f t="shared" ref="E23:E26" si="7">D23</f>
        <v>100</v>
      </c>
      <c r="F23" s="14">
        <f t="shared" ref="F23:F26" si="8">D23</f>
        <v>100</v>
      </c>
      <c r="G23" s="38" t="s">
        <v>0</v>
      </c>
    </row>
    <row r="24" spans="1:7" ht="12.75" customHeight="1" x14ac:dyDescent="0.2">
      <c r="A24" s="37" t="s">
        <v>128</v>
      </c>
      <c r="B24" s="20" t="s">
        <v>111</v>
      </c>
      <c r="C24" s="19" t="s">
        <v>109</v>
      </c>
      <c r="D24" s="40">
        <v>83.3545784465</v>
      </c>
      <c r="E24" s="14">
        <f t="shared" si="7"/>
        <v>83.3545784465</v>
      </c>
      <c r="F24" s="14">
        <f t="shared" si="8"/>
        <v>83.3545784465</v>
      </c>
      <c r="G24" s="38" t="s">
        <v>0</v>
      </c>
    </row>
    <row r="25" spans="1:7" ht="12.75" customHeight="1" x14ac:dyDescent="0.2">
      <c r="A25" s="37" t="s">
        <v>129</v>
      </c>
      <c r="B25" s="20" t="s">
        <v>113</v>
      </c>
      <c r="C25" s="19" t="s">
        <v>109</v>
      </c>
      <c r="D25" s="40">
        <v>114.0502813666</v>
      </c>
      <c r="E25" s="14">
        <f t="shared" si="7"/>
        <v>114.0502813666</v>
      </c>
      <c r="F25" s="14">
        <f t="shared" si="8"/>
        <v>114.0502813666</v>
      </c>
      <c r="G25" s="38" t="s">
        <v>0</v>
      </c>
    </row>
    <row r="26" spans="1:7" ht="28.9" customHeight="1" x14ac:dyDescent="0.2">
      <c r="A26" s="37" t="s">
        <v>130</v>
      </c>
      <c r="B26" s="20" t="s">
        <v>115</v>
      </c>
      <c r="C26" s="19" t="s">
        <v>58</v>
      </c>
      <c r="D26" s="14">
        <f>Part1_1!L9</f>
        <v>45</v>
      </c>
      <c r="E26" s="14">
        <f t="shared" si="7"/>
        <v>45</v>
      </c>
      <c r="F26" s="14">
        <f t="shared" si="8"/>
        <v>45</v>
      </c>
      <c r="G26" s="38" t="s">
        <v>0</v>
      </c>
    </row>
    <row r="27" spans="1:7" ht="28.9" customHeight="1" x14ac:dyDescent="0.2">
      <c r="A27" s="37" t="s">
        <v>131</v>
      </c>
      <c r="B27" s="20" t="s">
        <v>117</v>
      </c>
      <c r="C27" s="19" t="s">
        <v>96</v>
      </c>
      <c r="D27" s="14"/>
      <c r="E27" s="14"/>
      <c r="F27" s="14"/>
      <c r="G27" s="38" t="s">
        <v>0</v>
      </c>
    </row>
    <row r="28" spans="1:7" ht="28.9" customHeight="1" x14ac:dyDescent="0.2">
      <c r="A28" s="37" t="s">
        <v>132</v>
      </c>
      <c r="B28" s="20" t="s">
        <v>119</v>
      </c>
      <c r="C28" s="19" t="s">
        <v>58</v>
      </c>
      <c r="D28" s="14"/>
      <c r="E28" s="14"/>
      <c r="F28" s="14"/>
      <c r="G28" s="38" t="s">
        <v>0</v>
      </c>
    </row>
    <row r="29" spans="1:7" ht="30.95" customHeight="1" x14ac:dyDescent="0.2">
      <c r="A29" s="15" t="s">
        <v>133</v>
      </c>
      <c r="B29" s="16" t="str">
        <f>Part1_1!A10</f>
        <v>280000000120003330522043001301100001004100101</v>
      </c>
      <c r="C29" s="17" t="s">
        <v>0</v>
      </c>
      <c r="D29" s="17" t="s">
        <v>0</v>
      </c>
      <c r="E29" s="17" t="s">
        <v>0</v>
      </c>
      <c r="F29" s="17" t="s">
        <v>0</v>
      </c>
      <c r="G29" s="17" t="s">
        <v>0</v>
      </c>
    </row>
    <row r="30" spans="1:7" ht="14.45" customHeight="1" x14ac:dyDescent="0.2">
      <c r="A30" s="37" t="s">
        <v>134</v>
      </c>
      <c r="B30" s="25" t="s">
        <v>319</v>
      </c>
      <c r="C30" s="20" t="s">
        <v>0</v>
      </c>
      <c r="D30" s="20" t="s">
        <v>0</v>
      </c>
      <c r="E30" s="20" t="s">
        <v>0</v>
      </c>
      <c r="F30" s="20" t="s">
        <v>0</v>
      </c>
      <c r="G30" s="38" t="s">
        <v>0</v>
      </c>
    </row>
    <row r="31" spans="1:7" ht="43.35" customHeight="1" x14ac:dyDescent="0.2">
      <c r="A31" s="37" t="s">
        <v>135</v>
      </c>
      <c r="B31" s="20" t="s">
        <v>100</v>
      </c>
      <c r="C31" s="19" t="s">
        <v>96</v>
      </c>
      <c r="D31" s="14">
        <f>D32*D37-D38*D39</f>
        <v>850242.15</v>
      </c>
      <c r="E31" s="14">
        <f>D31</f>
        <v>850242.15</v>
      </c>
      <c r="F31" s="14">
        <f>D31</f>
        <v>850242.15</v>
      </c>
      <c r="G31" s="38" t="s">
        <v>136</v>
      </c>
    </row>
    <row r="32" spans="1:7" ht="72.599999999999994" customHeight="1" x14ac:dyDescent="0.2">
      <c r="A32" s="37" t="s">
        <v>137</v>
      </c>
      <c r="B32" s="20" t="s">
        <v>103</v>
      </c>
      <c r="C32" s="19" t="s">
        <v>96</v>
      </c>
      <c r="D32" s="14">
        <f>ROUND((D33*(D34/100*D35/100*D36/100)),2)</f>
        <v>18894.27</v>
      </c>
      <c r="E32" s="14">
        <f t="shared" ref="E32" si="9">ROUND((E33*(E34/100*E35/100*E36/100)),2)</f>
        <v>18894.27</v>
      </c>
      <c r="F32" s="14">
        <f t="shared" ref="F32" si="10">ROUND((F33*(F34/100*F35/100*F36/100)),2)</f>
        <v>18894.27</v>
      </c>
      <c r="G32" s="38" t="s">
        <v>138</v>
      </c>
    </row>
    <row r="33" spans="1:7" ht="12.75" customHeight="1" x14ac:dyDescent="0.2">
      <c r="A33" s="37" t="s">
        <v>139</v>
      </c>
      <c r="B33" s="20" t="s">
        <v>106</v>
      </c>
      <c r="C33" s="19" t="s">
        <v>96</v>
      </c>
      <c r="D33" s="14">
        <v>18998.830000000002</v>
      </c>
      <c r="E33" s="14">
        <f>D33</f>
        <v>18998.830000000002</v>
      </c>
      <c r="F33" s="14">
        <f>D33</f>
        <v>18998.830000000002</v>
      </c>
      <c r="G33" s="38" t="s">
        <v>0</v>
      </c>
    </row>
    <row r="34" spans="1:7" ht="12.75" customHeight="1" x14ac:dyDescent="0.2">
      <c r="A34" s="37" t="s">
        <v>140</v>
      </c>
      <c r="B34" s="20" t="s">
        <v>108</v>
      </c>
      <c r="C34" s="19" t="s">
        <v>109</v>
      </c>
      <c r="D34" s="18">
        <v>100</v>
      </c>
      <c r="E34" s="14">
        <f t="shared" ref="E34:E37" si="11">D34</f>
        <v>100</v>
      </c>
      <c r="F34" s="14">
        <f t="shared" ref="F34:F37" si="12">D34</f>
        <v>100</v>
      </c>
      <c r="G34" s="38" t="s">
        <v>0</v>
      </c>
    </row>
    <row r="35" spans="1:7" ht="12.75" customHeight="1" x14ac:dyDescent="0.2">
      <c r="A35" s="37" t="s">
        <v>141</v>
      </c>
      <c r="B35" s="20" t="s">
        <v>111</v>
      </c>
      <c r="C35" s="19" t="s">
        <v>109</v>
      </c>
      <c r="D35" s="40">
        <v>86.884677591300004</v>
      </c>
      <c r="E35" s="14">
        <f t="shared" si="11"/>
        <v>86.884677591300004</v>
      </c>
      <c r="F35" s="14">
        <f t="shared" si="12"/>
        <v>86.884677591300004</v>
      </c>
      <c r="G35" s="38" t="s">
        <v>0</v>
      </c>
    </row>
    <row r="36" spans="1:7" ht="12.75" customHeight="1" x14ac:dyDescent="0.2">
      <c r="A36" s="37" t="s">
        <v>142</v>
      </c>
      <c r="B36" s="20" t="s">
        <v>113</v>
      </c>
      <c r="C36" s="19" t="s">
        <v>109</v>
      </c>
      <c r="D36" s="40">
        <v>114.46166697930001</v>
      </c>
      <c r="E36" s="14">
        <f t="shared" si="11"/>
        <v>114.46166697930001</v>
      </c>
      <c r="F36" s="14">
        <f t="shared" si="12"/>
        <v>114.46166697930001</v>
      </c>
      <c r="G36" s="38" t="s">
        <v>0</v>
      </c>
    </row>
    <row r="37" spans="1:7" ht="28.9" customHeight="1" x14ac:dyDescent="0.2">
      <c r="A37" s="37" t="s">
        <v>143</v>
      </c>
      <c r="B37" s="20" t="s">
        <v>115</v>
      </c>
      <c r="C37" s="19" t="s">
        <v>58</v>
      </c>
      <c r="D37" s="14">
        <f>Part1_1!L10</f>
        <v>45</v>
      </c>
      <c r="E37" s="14">
        <f t="shared" si="11"/>
        <v>45</v>
      </c>
      <c r="F37" s="14">
        <f t="shared" si="12"/>
        <v>45</v>
      </c>
      <c r="G37" s="38" t="s">
        <v>0</v>
      </c>
    </row>
    <row r="38" spans="1:7" ht="28.9" customHeight="1" x14ac:dyDescent="0.2">
      <c r="A38" s="37" t="s">
        <v>144</v>
      </c>
      <c r="B38" s="20" t="s">
        <v>117</v>
      </c>
      <c r="C38" s="19" t="s">
        <v>96</v>
      </c>
      <c r="D38" s="14"/>
      <c r="E38" s="14"/>
      <c r="F38" s="14"/>
      <c r="G38" s="38" t="s">
        <v>0</v>
      </c>
    </row>
    <row r="39" spans="1:7" ht="28.9" customHeight="1" x14ac:dyDescent="0.2">
      <c r="A39" s="37" t="s">
        <v>145</v>
      </c>
      <c r="B39" s="20" t="s">
        <v>119</v>
      </c>
      <c r="C39" s="19" t="s">
        <v>58</v>
      </c>
      <c r="D39" s="14"/>
      <c r="E39" s="14"/>
      <c r="F39" s="14"/>
      <c r="G39" s="38" t="s">
        <v>0</v>
      </c>
    </row>
    <row r="40" spans="1:7" ht="30.95" customHeight="1" x14ac:dyDescent="0.2">
      <c r="A40" s="15" t="s">
        <v>146</v>
      </c>
      <c r="B40" s="16" t="str">
        <f>Part1_1!A11</f>
        <v>280000000120003330522046001801100001006100101</v>
      </c>
      <c r="C40" s="17" t="s">
        <v>0</v>
      </c>
      <c r="D40" s="17" t="s">
        <v>0</v>
      </c>
      <c r="E40" s="17" t="s">
        <v>0</v>
      </c>
      <c r="F40" s="17" t="s">
        <v>0</v>
      </c>
      <c r="G40" s="17" t="s">
        <v>0</v>
      </c>
    </row>
    <row r="41" spans="1:7" ht="14.45" customHeight="1" x14ac:dyDescent="0.2">
      <c r="A41" s="37" t="s">
        <v>147</v>
      </c>
      <c r="B41" s="20" t="s">
        <v>67</v>
      </c>
      <c r="C41" s="20" t="s">
        <v>0</v>
      </c>
      <c r="D41" s="20" t="s">
        <v>0</v>
      </c>
      <c r="E41" s="20" t="s">
        <v>0</v>
      </c>
      <c r="F41" s="20" t="s">
        <v>0</v>
      </c>
      <c r="G41" s="38" t="s">
        <v>0</v>
      </c>
    </row>
    <row r="42" spans="1:7" ht="43.35" customHeight="1" x14ac:dyDescent="0.2">
      <c r="A42" s="37" t="s">
        <v>148</v>
      </c>
      <c r="B42" s="20" t="s">
        <v>100</v>
      </c>
      <c r="C42" s="19" t="s">
        <v>96</v>
      </c>
      <c r="D42" s="14">
        <f>D43*D48</f>
        <v>957541.5</v>
      </c>
      <c r="E42" s="14">
        <f>D42</f>
        <v>957541.5</v>
      </c>
      <c r="F42" s="14">
        <f>D42</f>
        <v>957541.5</v>
      </c>
      <c r="G42" s="38" t="s">
        <v>149</v>
      </c>
    </row>
    <row r="43" spans="1:7" ht="72.599999999999994" customHeight="1" x14ac:dyDescent="0.2">
      <c r="A43" s="37" t="s">
        <v>150</v>
      </c>
      <c r="B43" s="20" t="s">
        <v>103</v>
      </c>
      <c r="C43" s="19" t="s">
        <v>96</v>
      </c>
      <c r="D43" s="14">
        <f>ROUND((D44*(D45/100*D46/100*D47/100)),2)</f>
        <v>709.29</v>
      </c>
      <c r="E43" s="14">
        <f t="shared" ref="E43" si="13">ROUND((E44*(E45/100*E46/100*E47/100)),2)</f>
        <v>709.29</v>
      </c>
      <c r="F43" s="14">
        <f t="shared" ref="F43" si="14">ROUND((F44*(F45/100*F46/100*F47/100)),2)</f>
        <v>709.29</v>
      </c>
      <c r="G43" s="38" t="s">
        <v>151</v>
      </c>
    </row>
    <row r="44" spans="1:7" ht="12.75" customHeight="1" x14ac:dyDescent="0.2">
      <c r="A44" s="37" t="s">
        <v>152</v>
      </c>
      <c r="B44" s="20" t="s">
        <v>106</v>
      </c>
      <c r="C44" s="19" t="s">
        <v>96</v>
      </c>
      <c r="D44" s="14">
        <v>429.35</v>
      </c>
      <c r="E44" s="14">
        <f>D44</f>
        <v>429.35</v>
      </c>
      <c r="F44" s="14">
        <f>D44</f>
        <v>429.35</v>
      </c>
      <c r="G44" s="38" t="s">
        <v>0</v>
      </c>
    </row>
    <row r="45" spans="1:7" ht="12.75" customHeight="1" x14ac:dyDescent="0.2">
      <c r="A45" s="37" t="s">
        <v>153</v>
      </c>
      <c r="B45" s="20" t="s">
        <v>108</v>
      </c>
      <c r="C45" s="19" t="s">
        <v>109</v>
      </c>
      <c r="D45" s="18">
        <v>100</v>
      </c>
      <c r="E45" s="14">
        <f t="shared" ref="E45:E48" si="15">D45</f>
        <v>100</v>
      </c>
      <c r="F45" s="14">
        <f t="shared" ref="F45:F48" si="16">D45</f>
        <v>100</v>
      </c>
      <c r="G45" s="38" t="s">
        <v>0</v>
      </c>
    </row>
    <row r="46" spans="1:7" ht="12.75" customHeight="1" x14ac:dyDescent="0.2">
      <c r="A46" s="37" t="s">
        <v>154</v>
      </c>
      <c r="B46" s="20" t="s">
        <v>111</v>
      </c>
      <c r="C46" s="19" t="s">
        <v>109</v>
      </c>
      <c r="D46" s="40">
        <v>140.29622843179999</v>
      </c>
      <c r="E46" s="14">
        <f t="shared" si="15"/>
        <v>140.29622843179999</v>
      </c>
      <c r="F46" s="14">
        <f t="shared" si="16"/>
        <v>140.29622843179999</v>
      </c>
      <c r="G46" s="38" t="s">
        <v>0</v>
      </c>
    </row>
    <row r="47" spans="1:7" ht="12.75" customHeight="1" x14ac:dyDescent="0.2">
      <c r="A47" s="37" t="s">
        <v>155</v>
      </c>
      <c r="B47" s="20" t="s">
        <v>113</v>
      </c>
      <c r="C47" s="19" t="s">
        <v>109</v>
      </c>
      <c r="D47" s="40">
        <v>117.7514797834</v>
      </c>
      <c r="E47" s="14">
        <f t="shared" si="15"/>
        <v>117.7514797834</v>
      </c>
      <c r="F47" s="14">
        <f t="shared" si="16"/>
        <v>117.7514797834</v>
      </c>
      <c r="G47" s="38" t="s">
        <v>0</v>
      </c>
    </row>
    <row r="48" spans="1:7" ht="28.9" customHeight="1" x14ac:dyDescent="0.2">
      <c r="A48" s="37" t="s">
        <v>156</v>
      </c>
      <c r="B48" s="20" t="s">
        <v>115</v>
      </c>
      <c r="C48" s="19" t="s">
        <v>58</v>
      </c>
      <c r="D48" s="14">
        <f>Part1_1!K11</f>
        <v>1350</v>
      </c>
      <c r="E48" s="14">
        <f t="shared" si="15"/>
        <v>1350</v>
      </c>
      <c r="F48" s="14">
        <f t="shared" si="16"/>
        <v>1350</v>
      </c>
      <c r="G48" s="38" t="s">
        <v>0</v>
      </c>
    </row>
    <row r="49" spans="1:7" ht="28.9" customHeight="1" x14ac:dyDescent="0.2">
      <c r="A49" s="37" t="s">
        <v>157</v>
      </c>
      <c r="B49" s="20" t="s">
        <v>117</v>
      </c>
      <c r="C49" s="19" t="s">
        <v>96</v>
      </c>
      <c r="D49" s="14" t="s">
        <v>0</v>
      </c>
      <c r="E49" s="14" t="s">
        <v>0</v>
      </c>
      <c r="F49" s="14" t="s">
        <v>0</v>
      </c>
      <c r="G49" s="38" t="s">
        <v>0</v>
      </c>
    </row>
    <row r="50" spans="1:7" ht="28.9" customHeight="1" x14ac:dyDescent="0.2">
      <c r="A50" s="37" t="s">
        <v>158</v>
      </c>
      <c r="B50" s="20" t="s">
        <v>119</v>
      </c>
      <c r="C50" s="19" t="s">
        <v>58</v>
      </c>
      <c r="D50" s="14" t="s">
        <v>0</v>
      </c>
      <c r="E50" s="14" t="s">
        <v>0</v>
      </c>
      <c r="F50" s="14" t="s">
        <v>0</v>
      </c>
      <c r="G50" s="38" t="s">
        <v>0</v>
      </c>
    </row>
    <row r="51" spans="1:7" ht="30.95" customHeight="1" x14ac:dyDescent="0.2">
      <c r="A51" s="15" t="s">
        <v>159</v>
      </c>
      <c r="B51" s="16" t="str">
        <f>Part1_1!A12</f>
        <v>280000000120003330522046001801700001003100101</v>
      </c>
      <c r="C51" s="17" t="s">
        <v>0</v>
      </c>
      <c r="D51" s="17" t="s">
        <v>0</v>
      </c>
      <c r="E51" s="17" t="s">
        <v>0</v>
      </c>
      <c r="F51" s="17" t="s">
        <v>0</v>
      </c>
      <c r="G51" s="17" t="s">
        <v>0</v>
      </c>
    </row>
    <row r="52" spans="1:7" ht="14.45" customHeight="1" x14ac:dyDescent="0.2">
      <c r="A52" s="37" t="s">
        <v>160</v>
      </c>
      <c r="B52" s="20" t="s">
        <v>67</v>
      </c>
      <c r="C52" s="20" t="s">
        <v>0</v>
      </c>
      <c r="D52" s="20" t="s">
        <v>0</v>
      </c>
      <c r="E52" s="20" t="s">
        <v>0</v>
      </c>
      <c r="F52" s="20" t="s">
        <v>0</v>
      </c>
      <c r="G52" s="38" t="s">
        <v>0</v>
      </c>
    </row>
    <row r="53" spans="1:7" ht="43.35" customHeight="1" x14ac:dyDescent="0.2">
      <c r="A53" s="37" t="s">
        <v>161</v>
      </c>
      <c r="B53" s="20" t="s">
        <v>100</v>
      </c>
      <c r="C53" s="19" t="s">
        <v>96</v>
      </c>
      <c r="D53" s="14">
        <f>D54*D59</f>
        <v>5674.32</v>
      </c>
      <c r="E53" s="14">
        <f>D53</f>
        <v>5674.32</v>
      </c>
      <c r="F53" s="14">
        <f>D53</f>
        <v>5674.32</v>
      </c>
      <c r="G53" s="38" t="s">
        <v>162</v>
      </c>
    </row>
    <row r="54" spans="1:7" ht="72.599999999999994" customHeight="1" x14ac:dyDescent="0.2">
      <c r="A54" s="37" t="s">
        <v>163</v>
      </c>
      <c r="B54" s="20" t="s">
        <v>103</v>
      </c>
      <c r="C54" s="19" t="s">
        <v>96</v>
      </c>
      <c r="D54" s="14">
        <f>ROUND((D55*(D56/100*D57/100*D58/100)),2)</f>
        <v>709.29</v>
      </c>
      <c r="E54" s="14">
        <f t="shared" ref="E54" si="17">ROUND((E55*(E56/100*E57/100*E58/100)),2)</f>
        <v>709.29</v>
      </c>
      <c r="F54" s="14">
        <f t="shared" ref="F54" si="18">ROUND((F55*(F56/100*F57/100*F58/100)),2)</f>
        <v>709.29</v>
      </c>
      <c r="G54" s="38" t="s">
        <v>164</v>
      </c>
    </row>
    <row r="55" spans="1:7" ht="12.75" customHeight="1" x14ac:dyDescent="0.2">
      <c r="A55" s="37" t="s">
        <v>165</v>
      </c>
      <c r="B55" s="20" t="s">
        <v>106</v>
      </c>
      <c r="C55" s="19" t="s">
        <v>96</v>
      </c>
      <c r="D55" s="14">
        <v>429.35</v>
      </c>
      <c r="E55" s="14">
        <f>D55</f>
        <v>429.35</v>
      </c>
      <c r="F55" s="14">
        <f>D55</f>
        <v>429.35</v>
      </c>
      <c r="G55" s="38" t="s">
        <v>0</v>
      </c>
    </row>
    <row r="56" spans="1:7" ht="12.75" customHeight="1" x14ac:dyDescent="0.2">
      <c r="A56" s="37" t="s">
        <v>166</v>
      </c>
      <c r="B56" s="20" t="s">
        <v>108</v>
      </c>
      <c r="C56" s="19" t="s">
        <v>109</v>
      </c>
      <c r="D56" s="18">
        <v>100</v>
      </c>
      <c r="E56" s="14">
        <f t="shared" ref="E56:E59" si="19">D56</f>
        <v>100</v>
      </c>
      <c r="F56" s="14">
        <f t="shared" ref="F56:F59" si="20">D56</f>
        <v>100</v>
      </c>
      <c r="G56" s="38" t="s">
        <v>0</v>
      </c>
    </row>
    <row r="57" spans="1:7" ht="12.75" customHeight="1" x14ac:dyDescent="0.2">
      <c r="A57" s="37" t="s">
        <v>167</v>
      </c>
      <c r="B57" s="20" t="s">
        <v>111</v>
      </c>
      <c r="C57" s="19" t="s">
        <v>109</v>
      </c>
      <c r="D57" s="40">
        <v>140.29622843179999</v>
      </c>
      <c r="E57" s="14">
        <f t="shared" si="19"/>
        <v>140.29622843179999</v>
      </c>
      <c r="F57" s="14">
        <f t="shared" si="20"/>
        <v>140.29622843179999</v>
      </c>
      <c r="G57" s="38" t="s">
        <v>0</v>
      </c>
    </row>
    <row r="58" spans="1:7" ht="12.75" customHeight="1" x14ac:dyDescent="0.2">
      <c r="A58" s="37" t="s">
        <v>168</v>
      </c>
      <c r="B58" s="20" t="s">
        <v>113</v>
      </c>
      <c r="C58" s="19" t="s">
        <v>109</v>
      </c>
      <c r="D58" s="40">
        <v>117.7514797834</v>
      </c>
      <c r="E58" s="14">
        <f t="shared" si="19"/>
        <v>117.7514797834</v>
      </c>
      <c r="F58" s="14">
        <f t="shared" si="20"/>
        <v>117.7514797834</v>
      </c>
      <c r="G58" s="38" t="s">
        <v>0</v>
      </c>
    </row>
    <row r="59" spans="1:7" ht="28.9" customHeight="1" x14ac:dyDescent="0.2">
      <c r="A59" s="37" t="s">
        <v>169</v>
      </c>
      <c r="B59" s="20" t="s">
        <v>115</v>
      </c>
      <c r="C59" s="19" t="s">
        <v>58</v>
      </c>
      <c r="D59" s="14">
        <f>Part1_1!K12</f>
        <v>8</v>
      </c>
      <c r="E59" s="14">
        <f t="shared" si="19"/>
        <v>8</v>
      </c>
      <c r="F59" s="14">
        <f t="shared" si="20"/>
        <v>8</v>
      </c>
      <c r="G59" s="38" t="s">
        <v>0</v>
      </c>
    </row>
    <row r="60" spans="1:7" ht="28.9" customHeight="1" x14ac:dyDescent="0.2">
      <c r="A60" s="37" t="s">
        <v>170</v>
      </c>
      <c r="B60" s="20" t="s">
        <v>117</v>
      </c>
      <c r="C60" s="19" t="s">
        <v>96</v>
      </c>
      <c r="D60" s="14" t="s">
        <v>0</v>
      </c>
      <c r="E60" s="14" t="s">
        <v>0</v>
      </c>
      <c r="F60" s="14" t="s">
        <v>0</v>
      </c>
      <c r="G60" s="38" t="s">
        <v>0</v>
      </c>
    </row>
    <row r="61" spans="1:7" ht="28.9" customHeight="1" x14ac:dyDescent="0.2">
      <c r="A61" s="37" t="s">
        <v>171</v>
      </c>
      <c r="B61" s="20" t="s">
        <v>119</v>
      </c>
      <c r="C61" s="19" t="s">
        <v>58</v>
      </c>
      <c r="D61" s="14" t="s">
        <v>0</v>
      </c>
      <c r="E61" s="14" t="s">
        <v>0</v>
      </c>
      <c r="F61" s="14" t="s">
        <v>0</v>
      </c>
      <c r="G61" s="38" t="s">
        <v>0</v>
      </c>
    </row>
    <row r="62" spans="1:7" ht="30.95" customHeight="1" x14ac:dyDescent="0.2">
      <c r="A62" s="15" t="s">
        <v>172</v>
      </c>
      <c r="B62" s="16" t="str">
        <f>Part1_1!A13</f>
        <v>280000000120003330522046001801500001007100101</v>
      </c>
      <c r="C62" s="17" t="s">
        <v>0</v>
      </c>
      <c r="D62" s="17" t="s">
        <v>0</v>
      </c>
      <c r="E62" s="17" t="s">
        <v>0</v>
      </c>
      <c r="F62" s="17" t="s">
        <v>0</v>
      </c>
      <c r="G62" s="17" t="s">
        <v>0</v>
      </c>
    </row>
    <row r="63" spans="1:7" ht="14.45" customHeight="1" x14ac:dyDescent="0.2">
      <c r="A63" s="37" t="s">
        <v>173</v>
      </c>
      <c r="B63" s="20" t="s">
        <v>67</v>
      </c>
      <c r="C63" s="20" t="s">
        <v>0</v>
      </c>
      <c r="D63" s="20" t="s">
        <v>0</v>
      </c>
      <c r="E63" s="20" t="s">
        <v>0</v>
      </c>
      <c r="F63" s="20" t="s">
        <v>0</v>
      </c>
      <c r="G63" s="38" t="s">
        <v>0</v>
      </c>
    </row>
    <row r="64" spans="1:7" ht="43.35" customHeight="1" x14ac:dyDescent="0.2">
      <c r="A64" s="37" t="s">
        <v>174</v>
      </c>
      <c r="B64" s="20" t="s">
        <v>100</v>
      </c>
      <c r="C64" s="19" t="s">
        <v>96</v>
      </c>
      <c r="D64" s="14">
        <f>D65*D70</f>
        <v>744754.5</v>
      </c>
      <c r="E64" s="14">
        <f>D64</f>
        <v>744754.5</v>
      </c>
      <c r="F64" s="14">
        <f>D64</f>
        <v>744754.5</v>
      </c>
      <c r="G64" s="38" t="s">
        <v>175</v>
      </c>
    </row>
    <row r="65" spans="1:7" ht="72.599999999999994" customHeight="1" x14ac:dyDescent="0.2">
      <c r="A65" s="37" t="s">
        <v>176</v>
      </c>
      <c r="B65" s="20" t="s">
        <v>103</v>
      </c>
      <c r="C65" s="19" t="s">
        <v>96</v>
      </c>
      <c r="D65" s="14">
        <f>ROUND((D66*(D67/100*D68/100*D69/100)),2)</f>
        <v>709.29</v>
      </c>
      <c r="E65" s="14">
        <f t="shared" ref="E65:F65" si="21">ROUND((E66*(E67/100*E68/100*E69/100)),2)</f>
        <v>709.29</v>
      </c>
      <c r="F65" s="14">
        <f t="shared" si="21"/>
        <v>709.29</v>
      </c>
      <c r="G65" s="38" t="s">
        <v>177</v>
      </c>
    </row>
    <row r="66" spans="1:7" ht="12.75" customHeight="1" x14ac:dyDescent="0.2">
      <c r="A66" s="37" t="s">
        <v>178</v>
      </c>
      <c r="B66" s="20" t="s">
        <v>106</v>
      </c>
      <c r="C66" s="19" t="s">
        <v>96</v>
      </c>
      <c r="D66" s="14">
        <v>429.35</v>
      </c>
      <c r="E66" s="14">
        <f>D66</f>
        <v>429.35</v>
      </c>
      <c r="F66" s="14">
        <f>D66</f>
        <v>429.35</v>
      </c>
      <c r="G66" s="38" t="s">
        <v>0</v>
      </c>
    </row>
    <row r="67" spans="1:7" ht="12.75" customHeight="1" x14ac:dyDescent="0.2">
      <c r="A67" s="37" t="s">
        <v>179</v>
      </c>
      <c r="B67" s="20" t="s">
        <v>108</v>
      </c>
      <c r="C67" s="19" t="s">
        <v>109</v>
      </c>
      <c r="D67" s="18">
        <v>100</v>
      </c>
      <c r="E67" s="14">
        <f t="shared" ref="E67:E70" si="22">D67</f>
        <v>100</v>
      </c>
      <c r="F67" s="14">
        <f t="shared" ref="F67:F70" si="23">D67</f>
        <v>100</v>
      </c>
      <c r="G67" s="38" t="s">
        <v>0</v>
      </c>
    </row>
    <row r="68" spans="1:7" ht="12.75" customHeight="1" x14ac:dyDescent="0.2">
      <c r="A68" s="37" t="s">
        <v>180</v>
      </c>
      <c r="B68" s="20" t="s">
        <v>111</v>
      </c>
      <c r="C68" s="19" t="s">
        <v>109</v>
      </c>
      <c r="D68" s="40">
        <v>140.29622843179999</v>
      </c>
      <c r="E68" s="14">
        <f t="shared" si="22"/>
        <v>140.29622843179999</v>
      </c>
      <c r="F68" s="14">
        <f t="shared" si="23"/>
        <v>140.29622843179999</v>
      </c>
      <c r="G68" s="38" t="s">
        <v>0</v>
      </c>
    </row>
    <row r="69" spans="1:7" ht="12.75" customHeight="1" x14ac:dyDescent="0.2">
      <c r="A69" s="37" t="s">
        <v>181</v>
      </c>
      <c r="B69" s="20" t="s">
        <v>113</v>
      </c>
      <c r="C69" s="19" t="s">
        <v>109</v>
      </c>
      <c r="D69" s="40">
        <v>117.7514797834</v>
      </c>
      <c r="E69" s="14">
        <f t="shared" si="22"/>
        <v>117.7514797834</v>
      </c>
      <c r="F69" s="14">
        <f t="shared" si="23"/>
        <v>117.7514797834</v>
      </c>
      <c r="G69" s="38" t="s">
        <v>0</v>
      </c>
    </row>
    <row r="70" spans="1:7" ht="28.9" customHeight="1" x14ac:dyDescent="0.2">
      <c r="A70" s="37" t="s">
        <v>182</v>
      </c>
      <c r="B70" s="20" t="s">
        <v>115</v>
      </c>
      <c r="C70" s="19" t="s">
        <v>58</v>
      </c>
      <c r="D70" s="14">
        <f>Part1_1!K13</f>
        <v>1050</v>
      </c>
      <c r="E70" s="14">
        <f t="shared" si="22"/>
        <v>1050</v>
      </c>
      <c r="F70" s="14">
        <f t="shared" si="23"/>
        <v>1050</v>
      </c>
      <c r="G70" s="38" t="s">
        <v>0</v>
      </c>
    </row>
    <row r="71" spans="1:7" ht="28.9" customHeight="1" x14ac:dyDescent="0.2">
      <c r="A71" s="37" t="s">
        <v>183</v>
      </c>
      <c r="B71" s="20" t="s">
        <v>117</v>
      </c>
      <c r="C71" s="19" t="s">
        <v>96</v>
      </c>
      <c r="D71" s="14" t="s">
        <v>0</v>
      </c>
      <c r="E71" s="14" t="s">
        <v>0</v>
      </c>
      <c r="F71" s="14" t="s">
        <v>0</v>
      </c>
      <c r="G71" s="38" t="s">
        <v>0</v>
      </c>
    </row>
    <row r="72" spans="1:7" ht="28.9" customHeight="1" x14ac:dyDescent="0.2">
      <c r="A72" s="37" t="s">
        <v>184</v>
      </c>
      <c r="B72" s="20" t="s">
        <v>119</v>
      </c>
      <c r="C72" s="19" t="s">
        <v>58</v>
      </c>
      <c r="D72" s="14" t="s">
        <v>0</v>
      </c>
      <c r="E72" s="14" t="s">
        <v>0</v>
      </c>
      <c r="F72" s="14" t="s">
        <v>0</v>
      </c>
      <c r="G72" s="38" t="s">
        <v>0</v>
      </c>
    </row>
    <row r="73" spans="1:7" ht="30.95" customHeight="1" x14ac:dyDescent="0.2">
      <c r="A73" s="15" t="s">
        <v>185</v>
      </c>
      <c r="B73" s="16" t="str">
        <f>Part1_1!A14</f>
        <v>280000000120003330522047001101100001002100101</v>
      </c>
      <c r="C73" s="17" t="s">
        <v>0</v>
      </c>
      <c r="D73" s="17" t="s">
        <v>0</v>
      </c>
      <c r="E73" s="17" t="s">
        <v>0</v>
      </c>
      <c r="F73" s="17" t="s">
        <v>0</v>
      </c>
      <c r="G73" s="17" t="s">
        <v>0</v>
      </c>
    </row>
    <row r="74" spans="1:7" ht="14.45" customHeight="1" x14ac:dyDescent="0.2">
      <c r="A74" s="37" t="s">
        <v>186</v>
      </c>
      <c r="B74" s="25" t="s">
        <v>319</v>
      </c>
      <c r="C74" s="20" t="s">
        <v>0</v>
      </c>
      <c r="D74" s="20" t="s">
        <v>0</v>
      </c>
      <c r="E74" s="20" t="s">
        <v>0</v>
      </c>
      <c r="F74" s="20" t="s">
        <v>0</v>
      </c>
      <c r="G74" s="38" t="s">
        <v>0</v>
      </c>
    </row>
    <row r="75" spans="1:7" ht="43.35" customHeight="1" x14ac:dyDescent="0.2">
      <c r="A75" s="37" t="s">
        <v>187</v>
      </c>
      <c r="B75" s="20" t="s">
        <v>100</v>
      </c>
      <c r="C75" s="19" t="s">
        <v>96</v>
      </c>
      <c r="D75" s="14">
        <f>D76*D81</f>
        <v>358489.88</v>
      </c>
      <c r="E75" s="14">
        <f>D75</f>
        <v>358489.88</v>
      </c>
      <c r="F75" s="14">
        <f>D75</f>
        <v>358489.88</v>
      </c>
      <c r="G75" s="38" t="s">
        <v>188</v>
      </c>
    </row>
    <row r="76" spans="1:7" ht="72.599999999999994" customHeight="1" x14ac:dyDescent="0.2">
      <c r="A76" s="37" t="s">
        <v>189</v>
      </c>
      <c r="B76" s="20" t="s">
        <v>103</v>
      </c>
      <c r="C76" s="19" t="s">
        <v>96</v>
      </c>
      <c r="D76" s="14">
        <f>ROUND((D77*(D78/100*D79/100*D80/100)),2)</f>
        <v>21087.64</v>
      </c>
      <c r="E76" s="14">
        <f t="shared" ref="E76:F76" si="24">ROUND((E77*(E78/100*E79/100*E80/100)),2)</f>
        <v>21087.64</v>
      </c>
      <c r="F76" s="14">
        <f t="shared" si="24"/>
        <v>21087.64</v>
      </c>
      <c r="G76" s="38" t="s">
        <v>190</v>
      </c>
    </row>
    <row r="77" spans="1:7" ht="12.75" customHeight="1" x14ac:dyDescent="0.2">
      <c r="A77" s="37" t="s">
        <v>191</v>
      </c>
      <c r="B77" s="20" t="s">
        <v>106</v>
      </c>
      <c r="C77" s="19" t="s">
        <v>96</v>
      </c>
      <c r="D77" s="14">
        <v>20341.8</v>
      </c>
      <c r="E77" s="14">
        <f>D77</f>
        <v>20341.8</v>
      </c>
      <c r="F77" s="14">
        <f>D77</f>
        <v>20341.8</v>
      </c>
      <c r="G77" s="38" t="s">
        <v>0</v>
      </c>
    </row>
    <row r="78" spans="1:7" ht="12.75" customHeight="1" x14ac:dyDescent="0.2">
      <c r="A78" s="37" t="s">
        <v>192</v>
      </c>
      <c r="B78" s="20" t="s">
        <v>108</v>
      </c>
      <c r="C78" s="19" t="s">
        <v>109</v>
      </c>
      <c r="D78" s="18">
        <v>100</v>
      </c>
      <c r="E78" s="14">
        <f t="shared" ref="E78:E81" si="25">D78</f>
        <v>100</v>
      </c>
      <c r="F78" s="14">
        <f t="shared" ref="F78:F81" si="26">D78</f>
        <v>100</v>
      </c>
      <c r="G78" s="38" t="s">
        <v>0</v>
      </c>
    </row>
    <row r="79" spans="1:7" ht="12.75" customHeight="1" x14ac:dyDescent="0.2">
      <c r="A79" s="37" t="s">
        <v>193</v>
      </c>
      <c r="B79" s="20" t="s">
        <v>111</v>
      </c>
      <c r="C79" s="19" t="s">
        <v>109</v>
      </c>
      <c r="D79" s="40">
        <v>83.746680312999999</v>
      </c>
      <c r="E79" s="14">
        <f t="shared" si="25"/>
        <v>83.746680312999999</v>
      </c>
      <c r="F79" s="14">
        <f t="shared" si="26"/>
        <v>83.746680312999999</v>
      </c>
      <c r="G79" s="38" t="s">
        <v>0</v>
      </c>
    </row>
    <row r="80" spans="1:7" ht="12.75" customHeight="1" x14ac:dyDescent="0.2">
      <c r="A80" s="37" t="s">
        <v>194</v>
      </c>
      <c r="B80" s="20" t="s">
        <v>113</v>
      </c>
      <c r="C80" s="19" t="s">
        <v>109</v>
      </c>
      <c r="D80" s="40">
        <v>123.78584854179999</v>
      </c>
      <c r="E80" s="14">
        <f t="shared" si="25"/>
        <v>123.78584854179999</v>
      </c>
      <c r="F80" s="14">
        <f t="shared" si="26"/>
        <v>123.78584854179999</v>
      </c>
      <c r="G80" s="38" t="s">
        <v>0</v>
      </c>
    </row>
    <row r="81" spans="1:7" ht="28.9" customHeight="1" x14ac:dyDescent="0.2">
      <c r="A81" s="37" t="s">
        <v>195</v>
      </c>
      <c r="B81" s="20" t="s">
        <v>115</v>
      </c>
      <c r="C81" s="19" t="s">
        <v>58</v>
      </c>
      <c r="D81" s="14">
        <f>Part1_1!K14</f>
        <v>17</v>
      </c>
      <c r="E81" s="14">
        <f t="shared" si="25"/>
        <v>17</v>
      </c>
      <c r="F81" s="14">
        <f t="shared" si="26"/>
        <v>17</v>
      </c>
      <c r="G81" s="38" t="s">
        <v>0</v>
      </c>
    </row>
    <row r="82" spans="1:7" ht="28.9" customHeight="1" x14ac:dyDescent="0.2">
      <c r="A82" s="37" t="s">
        <v>196</v>
      </c>
      <c r="B82" s="20" t="s">
        <v>117</v>
      </c>
      <c r="C82" s="19" t="s">
        <v>96</v>
      </c>
      <c r="D82" s="14" t="s">
        <v>0</v>
      </c>
      <c r="E82" s="14" t="s">
        <v>0</v>
      </c>
      <c r="F82" s="14" t="s">
        <v>0</v>
      </c>
      <c r="G82" s="38" t="s">
        <v>0</v>
      </c>
    </row>
    <row r="83" spans="1:7" ht="28.9" customHeight="1" x14ac:dyDescent="0.2">
      <c r="A83" s="37" t="s">
        <v>197</v>
      </c>
      <c r="B83" s="20" t="s">
        <v>119</v>
      </c>
      <c r="C83" s="19" t="s">
        <v>58</v>
      </c>
      <c r="D83" s="14" t="s">
        <v>0</v>
      </c>
      <c r="E83" s="14" t="s">
        <v>0</v>
      </c>
      <c r="F83" s="14" t="s">
        <v>0</v>
      </c>
      <c r="G83" s="38" t="s">
        <v>0</v>
      </c>
    </row>
    <row r="84" spans="1:7" ht="30.95" customHeight="1" x14ac:dyDescent="0.2">
      <c r="A84" s="15" t="s">
        <v>198</v>
      </c>
      <c r="B84" s="16" t="str">
        <f>Part1_1!A15</f>
        <v>280000000120003330522047001201100001001100101</v>
      </c>
      <c r="C84" s="17" t="s">
        <v>0</v>
      </c>
      <c r="D84" s="17" t="s">
        <v>0</v>
      </c>
      <c r="E84" s="17" t="s">
        <v>0</v>
      </c>
      <c r="F84" s="17" t="s">
        <v>0</v>
      </c>
      <c r="G84" s="17" t="s">
        <v>0</v>
      </c>
    </row>
    <row r="85" spans="1:7" ht="14.45" customHeight="1" x14ac:dyDescent="0.2">
      <c r="A85" s="37" t="s">
        <v>199</v>
      </c>
      <c r="B85" s="25" t="s">
        <v>319</v>
      </c>
      <c r="C85" s="20" t="s">
        <v>0</v>
      </c>
      <c r="D85" s="20" t="s">
        <v>0</v>
      </c>
      <c r="E85" s="20" t="s">
        <v>0</v>
      </c>
      <c r="F85" s="20" t="s">
        <v>0</v>
      </c>
      <c r="G85" s="38" t="s">
        <v>0</v>
      </c>
    </row>
    <row r="86" spans="1:7" ht="43.35" customHeight="1" x14ac:dyDescent="0.2">
      <c r="A86" s="37" t="s">
        <v>200</v>
      </c>
      <c r="B86" s="20" t="s">
        <v>100</v>
      </c>
      <c r="C86" s="19" t="s">
        <v>96</v>
      </c>
      <c r="D86" s="14">
        <f>D87*D92</f>
        <v>321202.59000000003</v>
      </c>
      <c r="E86" s="14">
        <f>D86</f>
        <v>321202.59000000003</v>
      </c>
      <c r="F86" s="14">
        <f>D86</f>
        <v>321202.59000000003</v>
      </c>
      <c r="G86" s="38" t="s">
        <v>201</v>
      </c>
    </row>
    <row r="87" spans="1:7" ht="72.599999999999994" customHeight="1" x14ac:dyDescent="0.2">
      <c r="A87" s="37" t="s">
        <v>202</v>
      </c>
      <c r="B87" s="20" t="s">
        <v>103</v>
      </c>
      <c r="C87" s="19" t="s">
        <v>96</v>
      </c>
      <c r="D87" s="14">
        <f>ROUND((D88*(D89/100*D90/100*D91/100)),2)</f>
        <v>18894.27</v>
      </c>
      <c r="E87" s="14">
        <f t="shared" ref="E87:F87" si="27">ROUND((E88*(E89/100*E90/100*E91/100)),2)</f>
        <v>18894.27</v>
      </c>
      <c r="F87" s="14">
        <f t="shared" si="27"/>
        <v>18894.27</v>
      </c>
      <c r="G87" s="38" t="s">
        <v>203</v>
      </c>
    </row>
    <row r="88" spans="1:7" ht="12.75" customHeight="1" x14ac:dyDescent="0.2">
      <c r="A88" s="37" t="s">
        <v>204</v>
      </c>
      <c r="B88" s="20" t="s">
        <v>106</v>
      </c>
      <c r="C88" s="19" t="s">
        <v>96</v>
      </c>
      <c r="D88" s="14">
        <v>19874.87</v>
      </c>
      <c r="E88" s="14">
        <f>D88</f>
        <v>19874.87</v>
      </c>
      <c r="F88" s="14">
        <f>D88</f>
        <v>19874.87</v>
      </c>
      <c r="G88" s="38" t="s">
        <v>0</v>
      </c>
    </row>
    <row r="89" spans="1:7" ht="12.75" customHeight="1" x14ac:dyDescent="0.2">
      <c r="A89" s="37" t="s">
        <v>205</v>
      </c>
      <c r="B89" s="20" t="s">
        <v>108</v>
      </c>
      <c r="C89" s="19" t="s">
        <v>109</v>
      </c>
      <c r="D89" s="18">
        <v>100</v>
      </c>
      <c r="E89" s="14">
        <f t="shared" ref="E89:E92" si="28">D89</f>
        <v>100</v>
      </c>
      <c r="F89" s="14">
        <f t="shared" ref="F89:F92" si="29">D89</f>
        <v>100</v>
      </c>
      <c r="G89" s="38" t="s">
        <v>0</v>
      </c>
    </row>
    <row r="90" spans="1:7" ht="12.75" customHeight="1" x14ac:dyDescent="0.2">
      <c r="A90" s="37" t="s">
        <v>206</v>
      </c>
      <c r="B90" s="20" t="s">
        <v>111</v>
      </c>
      <c r="C90" s="19" t="s">
        <v>109</v>
      </c>
      <c r="D90" s="40">
        <v>83.3545784465</v>
      </c>
      <c r="E90" s="14">
        <f t="shared" si="28"/>
        <v>83.3545784465</v>
      </c>
      <c r="F90" s="14">
        <f t="shared" si="29"/>
        <v>83.3545784465</v>
      </c>
      <c r="G90" s="38" t="s">
        <v>0</v>
      </c>
    </row>
    <row r="91" spans="1:7" ht="12.75" customHeight="1" x14ac:dyDescent="0.2">
      <c r="A91" s="37" t="s">
        <v>207</v>
      </c>
      <c r="B91" s="20" t="s">
        <v>113</v>
      </c>
      <c r="C91" s="19" t="s">
        <v>109</v>
      </c>
      <c r="D91" s="40">
        <v>114.0502813666</v>
      </c>
      <c r="E91" s="14">
        <f t="shared" si="28"/>
        <v>114.0502813666</v>
      </c>
      <c r="F91" s="14">
        <f t="shared" si="29"/>
        <v>114.0502813666</v>
      </c>
      <c r="G91" s="38" t="s">
        <v>0</v>
      </c>
    </row>
    <row r="92" spans="1:7" ht="28.9" customHeight="1" x14ac:dyDescent="0.2">
      <c r="A92" s="37" t="s">
        <v>208</v>
      </c>
      <c r="B92" s="20" t="s">
        <v>115</v>
      </c>
      <c r="C92" s="19" t="s">
        <v>58</v>
      </c>
      <c r="D92" s="14">
        <f>Part1_1!K15</f>
        <v>17</v>
      </c>
      <c r="E92" s="14">
        <f t="shared" si="28"/>
        <v>17</v>
      </c>
      <c r="F92" s="14">
        <f t="shared" si="29"/>
        <v>17</v>
      </c>
      <c r="G92" s="38" t="s">
        <v>0</v>
      </c>
    </row>
    <row r="93" spans="1:7" ht="28.9" customHeight="1" x14ac:dyDescent="0.2">
      <c r="A93" s="37" t="s">
        <v>209</v>
      </c>
      <c r="B93" s="20" t="s">
        <v>117</v>
      </c>
      <c r="C93" s="19" t="s">
        <v>96</v>
      </c>
      <c r="D93" s="14" t="s">
        <v>0</v>
      </c>
      <c r="E93" s="14" t="s">
        <v>0</v>
      </c>
      <c r="F93" s="14" t="s">
        <v>0</v>
      </c>
      <c r="G93" s="38" t="s">
        <v>0</v>
      </c>
    </row>
    <row r="94" spans="1:7" ht="28.9" customHeight="1" x14ac:dyDescent="0.2">
      <c r="A94" s="37" t="s">
        <v>210</v>
      </c>
      <c r="B94" s="20" t="s">
        <v>119</v>
      </c>
      <c r="C94" s="19" t="s">
        <v>58</v>
      </c>
      <c r="D94" s="14" t="s">
        <v>0</v>
      </c>
      <c r="E94" s="14" t="s">
        <v>0</v>
      </c>
      <c r="F94" s="14" t="s">
        <v>0</v>
      </c>
      <c r="G94" s="38" t="s">
        <v>0</v>
      </c>
    </row>
    <row r="95" spans="1:7" ht="30.95" customHeight="1" x14ac:dyDescent="0.2">
      <c r="A95" s="15" t="s">
        <v>211</v>
      </c>
      <c r="B95" s="16" t="str">
        <f>Part1_1!A16</f>
        <v>280000000120003330522047001301100001000100101</v>
      </c>
      <c r="C95" s="17" t="s">
        <v>0</v>
      </c>
      <c r="D95" s="17" t="s">
        <v>0</v>
      </c>
      <c r="E95" s="17" t="s">
        <v>0</v>
      </c>
      <c r="F95" s="17" t="s">
        <v>0</v>
      </c>
      <c r="G95" s="17" t="s">
        <v>0</v>
      </c>
    </row>
    <row r="96" spans="1:7" ht="14.45" customHeight="1" x14ac:dyDescent="0.2">
      <c r="A96" s="37" t="s">
        <v>212</v>
      </c>
      <c r="B96" s="25" t="s">
        <v>319</v>
      </c>
      <c r="C96" s="20" t="s">
        <v>0</v>
      </c>
      <c r="D96" s="20" t="s">
        <v>0</v>
      </c>
      <c r="E96" s="20" t="s">
        <v>0</v>
      </c>
      <c r="F96" s="20" t="s">
        <v>0</v>
      </c>
      <c r="G96" s="38" t="s">
        <v>0</v>
      </c>
    </row>
    <row r="97" spans="1:7" ht="43.35" customHeight="1" x14ac:dyDescent="0.2">
      <c r="A97" s="37" t="s">
        <v>213</v>
      </c>
      <c r="B97" s="20" t="s">
        <v>100</v>
      </c>
      <c r="C97" s="19" t="s">
        <v>96</v>
      </c>
      <c r="D97" s="14">
        <f>D98*D103</f>
        <v>321202.59000000003</v>
      </c>
      <c r="E97" s="14">
        <f>D97</f>
        <v>321202.59000000003</v>
      </c>
      <c r="F97" s="14">
        <f>D97</f>
        <v>321202.59000000003</v>
      </c>
      <c r="G97" s="38" t="s">
        <v>214</v>
      </c>
    </row>
    <row r="98" spans="1:7" ht="72.599999999999994" customHeight="1" x14ac:dyDescent="0.2">
      <c r="A98" s="37" t="s">
        <v>215</v>
      </c>
      <c r="B98" s="20" t="s">
        <v>103</v>
      </c>
      <c r="C98" s="19" t="s">
        <v>96</v>
      </c>
      <c r="D98" s="14">
        <f>ROUND((D99*(D100/100*D101/100*D102/100)),2)</f>
        <v>18894.27</v>
      </c>
      <c r="E98" s="14">
        <f t="shared" ref="E98:F98" si="30">ROUND((E99*(E100/100*E101/100*E102/100)),2)</f>
        <v>18894.27</v>
      </c>
      <c r="F98" s="14">
        <f t="shared" si="30"/>
        <v>18894.27</v>
      </c>
      <c r="G98" s="38" t="s">
        <v>216</v>
      </c>
    </row>
    <row r="99" spans="1:7" ht="12.75" customHeight="1" x14ac:dyDescent="0.2">
      <c r="A99" s="37" t="s">
        <v>217</v>
      </c>
      <c r="B99" s="20" t="s">
        <v>106</v>
      </c>
      <c r="C99" s="19" t="s">
        <v>96</v>
      </c>
      <c r="D99" s="14">
        <v>18998.830000000002</v>
      </c>
      <c r="E99" s="14">
        <f>D99</f>
        <v>18998.830000000002</v>
      </c>
      <c r="F99" s="14">
        <f>D99</f>
        <v>18998.830000000002</v>
      </c>
      <c r="G99" s="38" t="s">
        <v>0</v>
      </c>
    </row>
    <row r="100" spans="1:7" ht="12.75" customHeight="1" x14ac:dyDescent="0.2">
      <c r="A100" s="37" t="s">
        <v>218</v>
      </c>
      <c r="B100" s="20" t="s">
        <v>108</v>
      </c>
      <c r="C100" s="19" t="s">
        <v>109</v>
      </c>
      <c r="D100" s="18">
        <v>100</v>
      </c>
      <c r="E100" s="14">
        <f t="shared" ref="E100:E103" si="31">D100</f>
        <v>100</v>
      </c>
      <c r="F100" s="14">
        <f t="shared" ref="F100:F103" si="32">D100</f>
        <v>100</v>
      </c>
      <c r="G100" s="38" t="s">
        <v>0</v>
      </c>
    </row>
    <row r="101" spans="1:7" ht="12.75" customHeight="1" x14ac:dyDescent="0.2">
      <c r="A101" s="37" t="s">
        <v>219</v>
      </c>
      <c r="B101" s="20" t="s">
        <v>111</v>
      </c>
      <c r="C101" s="19" t="s">
        <v>109</v>
      </c>
      <c r="D101" s="40">
        <v>86.884677591300004</v>
      </c>
      <c r="E101" s="14">
        <f t="shared" si="31"/>
        <v>86.884677591300004</v>
      </c>
      <c r="F101" s="14">
        <f t="shared" si="32"/>
        <v>86.884677591300004</v>
      </c>
      <c r="G101" s="38" t="s">
        <v>0</v>
      </c>
    </row>
    <row r="102" spans="1:7" ht="12.75" customHeight="1" x14ac:dyDescent="0.2">
      <c r="A102" s="37" t="s">
        <v>220</v>
      </c>
      <c r="B102" s="20" t="s">
        <v>113</v>
      </c>
      <c r="C102" s="19" t="s">
        <v>109</v>
      </c>
      <c r="D102" s="40">
        <v>114.46166697930001</v>
      </c>
      <c r="E102" s="14">
        <f t="shared" si="31"/>
        <v>114.46166697930001</v>
      </c>
      <c r="F102" s="14">
        <f t="shared" si="32"/>
        <v>114.46166697930001</v>
      </c>
      <c r="G102" s="38" t="s">
        <v>0</v>
      </c>
    </row>
    <row r="103" spans="1:7" ht="28.9" customHeight="1" x14ac:dyDescent="0.2">
      <c r="A103" s="37" t="s">
        <v>221</v>
      </c>
      <c r="B103" s="20" t="s">
        <v>115</v>
      </c>
      <c r="C103" s="19" t="s">
        <v>58</v>
      </c>
      <c r="D103" s="14">
        <f>Part1_1!K16</f>
        <v>17</v>
      </c>
      <c r="E103" s="14">
        <f t="shared" si="31"/>
        <v>17</v>
      </c>
      <c r="F103" s="14">
        <f t="shared" si="32"/>
        <v>17</v>
      </c>
      <c r="G103" s="38" t="s">
        <v>0</v>
      </c>
    </row>
    <row r="104" spans="1:7" ht="28.9" customHeight="1" x14ac:dyDescent="0.2">
      <c r="A104" s="37" t="s">
        <v>222</v>
      </c>
      <c r="B104" s="20" t="s">
        <v>117</v>
      </c>
      <c r="C104" s="19" t="s">
        <v>96</v>
      </c>
      <c r="D104" s="14" t="s">
        <v>0</v>
      </c>
      <c r="E104" s="14" t="s">
        <v>0</v>
      </c>
      <c r="F104" s="14" t="s">
        <v>0</v>
      </c>
      <c r="G104" s="38" t="s">
        <v>0</v>
      </c>
    </row>
    <row r="105" spans="1:7" ht="28.9" customHeight="1" x14ac:dyDescent="0.2">
      <c r="A105" s="37" t="s">
        <v>223</v>
      </c>
      <c r="B105" s="20" t="s">
        <v>119</v>
      </c>
      <c r="C105" s="19" t="s">
        <v>58</v>
      </c>
      <c r="D105" s="14" t="s">
        <v>0</v>
      </c>
      <c r="E105" s="14" t="s">
        <v>0</v>
      </c>
      <c r="F105" s="14" t="s">
        <v>0</v>
      </c>
      <c r="G105" s="38" t="s">
        <v>0</v>
      </c>
    </row>
    <row r="106" spans="1:7" ht="28.9" customHeight="1" x14ac:dyDescent="0.2">
      <c r="A106" s="15" t="s">
        <v>224</v>
      </c>
      <c r="B106" s="16" t="str">
        <f>Part1_1!A17</f>
        <v>280000000120003330522047001601100001007100101</v>
      </c>
      <c r="C106" s="17" t="s">
        <v>0</v>
      </c>
      <c r="D106" s="17" t="s">
        <v>0</v>
      </c>
      <c r="E106" s="17" t="s">
        <v>0</v>
      </c>
      <c r="F106" s="17" t="s">
        <v>0</v>
      </c>
      <c r="G106" s="17" t="s">
        <v>0</v>
      </c>
    </row>
    <row r="107" spans="1:7" ht="28.9" customHeight="1" x14ac:dyDescent="0.2">
      <c r="A107" s="37" t="s">
        <v>225</v>
      </c>
      <c r="B107" s="25" t="s">
        <v>319</v>
      </c>
      <c r="C107" s="34" t="s">
        <v>0</v>
      </c>
      <c r="D107" s="34" t="s">
        <v>0</v>
      </c>
      <c r="E107" s="34" t="s">
        <v>0</v>
      </c>
      <c r="F107" s="34" t="s">
        <v>0</v>
      </c>
      <c r="G107" s="38" t="s">
        <v>0</v>
      </c>
    </row>
    <row r="108" spans="1:7" ht="28.9" customHeight="1" x14ac:dyDescent="0.2">
      <c r="A108" s="37" t="s">
        <v>226</v>
      </c>
      <c r="B108" s="34" t="s">
        <v>100</v>
      </c>
      <c r="C108" s="33" t="s">
        <v>96</v>
      </c>
      <c r="D108" s="14">
        <f>D109*D114</f>
        <v>321201.90999999997</v>
      </c>
      <c r="E108" s="14">
        <f>D108</f>
        <v>321201.90999999997</v>
      </c>
      <c r="F108" s="14">
        <f>D108</f>
        <v>321201.90999999997</v>
      </c>
      <c r="G108" s="38" t="s">
        <v>227</v>
      </c>
    </row>
    <row r="109" spans="1:7" ht="51" x14ac:dyDescent="0.2">
      <c r="A109" s="37" t="s">
        <v>228</v>
      </c>
      <c r="B109" s="34" t="s">
        <v>103</v>
      </c>
      <c r="C109" s="33" t="s">
        <v>96</v>
      </c>
      <c r="D109" s="14">
        <f>ROUND((D110*(D111/100*D112/100*D113/100)),2)</f>
        <v>18894.23</v>
      </c>
      <c r="E109" s="14">
        <f t="shared" ref="E109:F109" si="33">ROUND((E110*(E111/100*E112/100*E113/100)),2)</f>
        <v>18894.23</v>
      </c>
      <c r="F109" s="14">
        <f t="shared" si="33"/>
        <v>18894.23</v>
      </c>
      <c r="G109" s="38" t="s">
        <v>229</v>
      </c>
    </row>
    <row r="110" spans="1:7" x14ac:dyDescent="0.2">
      <c r="A110" s="37" t="s">
        <v>230</v>
      </c>
      <c r="B110" s="34" t="s">
        <v>106</v>
      </c>
      <c r="C110" s="33" t="s">
        <v>96</v>
      </c>
      <c r="D110" s="14">
        <v>17984.939999999999</v>
      </c>
      <c r="E110" s="14">
        <f>D110</f>
        <v>17984.939999999999</v>
      </c>
      <c r="F110" s="14">
        <f>D110</f>
        <v>17984.939999999999</v>
      </c>
      <c r="G110" s="38" t="s">
        <v>0</v>
      </c>
    </row>
    <row r="111" spans="1:7" x14ac:dyDescent="0.2">
      <c r="A111" s="37" t="s">
        <v>231</v>
      </c>
      <c r="B111" s="34" t="s">
        <v>108</v>
      </c>
      <c r="C111" s="33" t="s">
        <v>109</v>
      </c>
      <c r="D111" s="18">
        <v>100</v>
      </c>
      <c r="E111" s="14">
        <f t="shared" ref="E111:E114" si="34">D111</f>
        <v>100</v>
      </c>
      <c r="F111" s="14">
        <f t="shared" ref="F111:F114" si="35">D111</f>
        <v>100</v>
      </c>
      <c r="G111" s="38" t="s">
        <v>0</v>
      </c>
    </row>
    <row r="112" spans="1:7" x14ac:dyDescent="0.2">
      <c r="A112" s="37" t="s">
        <v>232</v>
      </c>
      <c r="B112" s="34" t="s">
        <v>111</v>
      </c>
      <c r="C112" s="33" t="s">
        <v>109</v>
      </c>
      <c r="D112" s="40">
        <v>93.921812591199995</v>
      </c>
      <c r="E112" s="14">
        <f t="shared" si="34"/>
        <v>93.921812591199995</v>
      </c>
      <c r="F112" s="14">
        <f t="shared" si="35"/>
        <v>93.921812591199995</v>
      </c>
      <c r="G112" s="38" t="s">
        <v>0</v>
      </c>
    </row>
    <row r="113" spans="1:7" x14ac:dyDescent="0.2">
      <c r="A113" s="37" t="s">
        <v>233</v>
      </c>
      <c r="B113" s="34" t="s">
        <v>113</v>
      </c>
      <c r="C113" s="33" t="s">
        <v>109</v>
      </c>
      <c r="D113" s="40">
        <v>111.85457165539999</v>
      </c>
      <c r="E113" s="14">
        <f t="shared" si="34"/>
        <v>111.85457165539999</v>
      </c>
      <c r="F113" s="14">
        <f t="shared" si="35"/>
        <v>111.85457165539999</v>
      </c>
      <c r="G113" s="38" t="s">
        <v>0</v>
      </c>
    </row>
    <row r="114" spans="1:7" ht="28.9" customHeight="1" x14ac:dyDescent="0.2">
      <c r="A114" s="37" t="s">
        <v>234</v>
      </c>
      <c r="B114" s="34" t="s">
        <v>115</v>
      </c>
      <c r="C114" s="33" t="s">
        <v>58</v>
      </c>
      <c r="D114" s="14">
        <f>Part1_1!K17</f>
        <v>17</v>
      </c>
      <c r="E114" s="14">
        <f t="shared" si="34"/>
        <v>17</v>
      </c>
      <c r="F114" s="14">
        <f t="shared" si="35"/>
        <v>17</v>
      </c>
      <c r="G114" s="38" t="s">
        <v>0</v>
      </c>
    </row>
    <row r="115" spans="1:7" ht="28.9" customHeight="1" x14ac:dyDescent="0.2">
      <c r="A115" s="37" t="s">
        <v>235</v>
      </c>
      <c r="B115" s="34" t="s">
        <v>117</v>
      </c>
      <c r="C115" s="33" t="s">
        <v>96</v>
      </c>
      <c r="D115" s="14" t="s">
        <v>0</v>
      </c>
      <c r="E115" s="14" t="s">
        <v>0</v>
      </c>
      <c r="F115" s="14" t="s">
        <v>0</v>
      </c>
      <c r="G115" s="38" t="s">
        <v>0</v>
      </c>
    </row>
    <row r="116" spans="1:7" ht="28.9" customHeight="1" x14ac:dyDescent="0.2">
      <c r="A116" s="37" t="s">
        <v>236</v>
      </c>
      <c r="B116" s="34" t="s">
        <v>119</v>
      </c>
      <c r="C116" s="33" t="s">
        <v>58</v>
      </c>
      <c r="D116" s="14" t="s">
        <v>0</v>
      </c>
      <c r="E116" s="14" t="s">
        <v>0</v>
      </c>
      <c r="F116" s="14" t="s">
        <v>0</v>
      </c>
      <c r="G116" s="38" t="s">
        <v>0</v>
      </c>
    </row>
    <row r="117" spans="1:7" ht="28.9" customHeight="1" x14ac:dyDescent="0.2">
      <c r="A117" s="15" t="s">
        <v>237</v>
      </c>
      <c r="B117" s="16" t="str">
        <f>Part1_1!A18</f>
        <v>280000000120003330522043001601100001001100101</v>
      </c>
      <c r="C117" s="17" t="s">
        <v>0</v>
      </c>
      <c r="D117" s="17" t="s">
        <v>0</v>
      </c>
      <c r="E117" s="17" t="s">
        <v>0</v>
      </c>
      <c r="F117" s="17" t="s">
        <v>0</v>
      </c>
      <c r="G117" s="17" t="s">
        <v>0</v>
      </c>
    </row>
    <row r="118" spans="1:7" x14ac:dyDescent="0.2">
      <c r="A118" s="37" t="s">
        <v>238</v>
      </c>
      <c r="B118" s="25" t="s">
        <v>319</v>
      </c>
      <c r="C118" s="34" t="s">
        <v>0</v>
      </c>
      <c r="D118" s="34" t="s">
        <v>0</v>
      </c>
      <c r="E118" s="34" t="s">
        <v>0</v>
      </c>
      <c r="F118" s="34" t="s">
        <v>0</v>
      </c>
      <c r="G118" s="38" t="s">
        <v>0</v>
      </c>
    </row>
    <row r="119" spans="1:7" ht="28.9" customHeight="1" x14ac:dyDescent="0.2">
      <c r="A119" s="37" t="s">
        <v>239</v>
      </c>
      <c r="B119" s="34" t="s">
        <v>100</v>
      </c>
      <c r="C119" s="33" t="s">
        <v>96</v>
      </c>
      <c r="D119" s="14">
        <f>D120*D125-D126*D127</f>
        <v>850240.35</v>
      </c>
      <c r="E119" s="14">
        <f>D119</f>
        <v>850240.35</v>
      </c>
      <c r="F119" s="14">
        <f>D119</f>
        <v>850240.35</v>
      </c>
      <c r="G119" s="38" t="s">
        <v>336</v>
      </c>
    </row>
    <row r="120" spans="1:7" ht="28.9" customHeight="1" x14ac:dyDescent="0.2">
      <c r="A120" s="37" t="s">
        <v>240</v>
      </c>
      <c r="B120" s="34" t="s">
        <v>103</v>
      </c>
      <c r="C120" s="33" t="s">
        <v>96</v>
      </c>
      <c r="D120" s="14">
        <f>ROUND((D121*(D122/100*D123/100*D124/100)),2)</f>
        <v>18894.23</v>
      </c>
      <c r="E120" s="14">
        <f t="shared" ref="E120:F120" si="36">ROUND((E121*(E122/100*E123/100*E124/100)),2)</f>
        <v>18894.23</v>
      </c>
      <c r="F120" s="14">
        <f t="shared" si="36"/>
        <v>18894.23</v>
      </c>
      <c r="G120" s="38" t="s">
        <v>337</v>
      </c>
    </row>
    <row r="121" spans="1:7" x14ac:dyDescent="0.2">
      <c r="A121" s="37" t="s">
        <v>241</v>
      </c>
      <c r="B121" s="34" t="s">
        <v>106</v>
      </c>
      <c r="C121" s="33" t="s">
        <v>96</v>
      </c>
      <c r="D121" s="14">
        <v>17984.939999999999</v>
      </c>
      <c r="E121" s="14">
        <f>D121</f>
        <v>17984.939999999999</v>
      </c>
      <c r="F121" s="14">
        <f>D121</f>
        <v>17984.939999999999</v>
      </c>
      <c r="G121" s="38" t="s">
        <v>0</v>
      </c>
    </row>
    <row r="122" spans="1:7" x14ac:dyDescent="0.2">
      <c r="A122" s="37" t="s">
        <v>242</v>
      </c>
      <c r="B122" s="34" t="s">
        <v>108</v>
      </c>
      <c r="C122" s="33" t="s">
        <v>109</v>
      </c>
      <c r="D122" s="18">
        <v>100</v>
      </c>
      <c r="E122" s="14">
        <f t="shared" ref="E122:E125" si="37">D122</f>
        <v>100</v>
      </c>
      <c r="F122" s="14">
        <f t="shared" ref="F122:F125" si="38">D122</f>
        <v>100</v>
      </c>
      <c r="G122" s="38" t="s">
        <v>0</v>
      </c>
    </row>
    <row r="123" spans="1:7" x14ac:dyDescent="0.2">
      <c r="A123" s="37" t="s">
        <v>243</v>
      </c>
      <c r="B123" s="34" t="s">
        <v>111</v>
      </c>
      <c r="C123" s="33" t="s">
        <v>109</v>
      </c>
      <c r="D123" s="40">
        <v>93.921812591199995</v>
      </c>
      <c r="E123" s="14">
        <f t="shared" si="37"/>
        <v>93.921812591199995</v>
      </c>
      <c r="F123" s="14">
        <f t="shared" si="38"/>
        <v>93.921812591199995</v>
      </c>
      <c r="G123" s="38" t="s">
        <v>0</v>
      </c>
    </row>
    <row r="124" spans="1:7" x14ac:dyDescent="0.2">
      <c r="A124" s="37" t="s">
        <v>244</v>
      </c>
      <c r="B124" s="34" t="s">
        <v>113</v>
      </c>
      <c r="C124" s="33" t="s">
        <v>109</v>
      </c>
      <c r="D124" s="40">
        <v>111.85457165539999</v>
      </c>
      <c r="E124" s="14">
        <f t="shared" si="37"/>
        <v>111.85457165539999</v>
      </c>
      <c r="F124" s="14">
        <f t="shared" si="38"/>
        <v>111.85457165539999</v>
      </c>
      <c r="G124" s="38" t="s">
        <v>0</v>
      </c>
    </row>
    <row r="125" spans="1:7" ht="28.9" customHeight="1" x14ac:dyDescent="0.2">
      <c r="A125" s="37" t="s">
        <v>245</v>
      </c>
      <c r="B125" s="34" t="s">
        <v>115</v>
      </c>
      <c r="C125" s="33" t="s">
        <v>58</v>
      </c>
      <c r="D125" s="14">
        <f>Part1_1!L18</f>
        <v>45</v>
      </c>
      <c r="E125" s="14">
        <f t="shared" si="37"/>
        <v>45</v>
      </c>
      <c r="F125" s="14">
        <f t="shared" si="38"/>
        <v>45</v>
      </c>
      <c r="G125" s="38" t="s">
        <v>0</v>
      </c>
    </row>
    <row r="126" spans="1:7" ht="28.9" customHeight="1" x14ac:dyDescent="0.2">
      <c r="A126" s="37" t="s">
        <v>246</v>
      </c>
      <c r="B126" s="34" t="s">
        <v>117</v>
      </c>
      <c r="C126" s="33" t="s">
        <v>96</v>
      </c>
      <c r="D126" s="14"/>
      <c r="E126" s="14"/>
      <c r="F126" s="14"/>
      <c r="G126" s="38" t="s">
        <v>0</v>
      </c>
    </row>
    <row r="127" spans="1:7" ht="28.9" customHeight="1" x14ac:dyDescent="0.2">
      <c r="A127" s="37" t="s">
        <v>247</v>
      </c>
      <c r="B127" s="34" t="s">
        <v>119</v>
      </c>
      <c r="C127" s="33" t="s">
        <v>58</v>
      </c>
      <c r="D127" s="14"/>
      <c r="E127" s="14"/>
      <c r="F127" s="14"/>
      <c r="G127" s="38" t="s">
        <v>0</v>
      </c>
    </row>
    <row r="128" spans="1:7" ht="30.95" customHeight="1" x14ac:dyDescent="0.2">
      <c r="A128" s="15" t="s">
        <v>248</v>
      </c>
      <c r="B128" s="16" t="str">
        <f>Part1_1!A19</f>
        <v>280000000120003330522046001801000001008100101</v>
      </c>
      <c r="C128" s="17" t="s">
        <v>0</v>
      </c>
      <c r="D128" s="17" t="s">
        <v>0</v>
      </c>
      <c r="E128" s="17" t="s">
        <v>0</v>
      </c>
      <c r="F128" s="17" t="s">
        <v>0</v>
      </c>
      <c r="G128" s="17" t="s">
        <v>0</v>
      </c>
    </row>
    <row r="129" spans="1:7" ht="14.45" customHeight="1" x14ac:dyDescent="0.2">
      <c r="A129" s="37" t="s">
        <v>249</v>
      </c>
      <c r="B129" s="31" t="s">
        <v>67</v>
      </c>
      <c r="C129" s="20" t="s">
        <v>0</v>
      </c>
      <c r="D129" s="20" t="s">
        <v>0</v>
      </c>
      <c r="E129" s="20" t="s">
        <v>0</v>
      </c>
      <c r="F129" s="20" t="s">
        <v>0</v>
      </c>
      <c r="G129" s="38" t="s">
        <v>0</v>
      </c>
    </row>
    <row r="130" spans="1:7" ht="43.35" customHeight="1" x14ac:dyDescent="0.2">
      <c r="A130" s="37" t="s">
        <v>250</v>
      </c>
      <c r="B130" s="20" t="s">
        <v>100</v>
      </c>
      <c r="C130" s="19" t="s">
        <v>96</v>
      </c>
      <c r="D130" s="14">
        <f>D131*D136</f>
        <v>0</v>
      </c>
      <c r="E130" s="14">
        <f>D130</f>
        <v>0</v>
      </c>
      <c r="F130" s="14">
        <f>D130</f>
        <v>0</v>
      </c>
      <c r="G130" s="38" t="s">
        <v>251</v>
      </c>
    </row>
    <row r="131" spans="1:7" ht="72.599999999999994" customHeight="1" x14ac:dyDescent="0.2">
      <c r="A131" s="37" t="s">
        <v>252</v>
      </c>
      <c r="B131" s="20" t="s">
        <v>103</v>
      </c>
      <c r="C131" s="19" t="s">
        <v>96</v>
      </c>
      <c r="D131" s="14">
        <f>ROUND((D132*(D133/100*D134/100*D135/100)),2)</f>
        <v>709.29</v>
      </c>
      <c r="E131" s="14">
        <f t="shared" ref="E131:F131" si="39">ROUND((E132*(E133/100*E134/100*E135/100)),2)</f>
        <v>709.29</v>
      </c>
      <c r="F131" s="14">
        <f t="shared" si="39"/>
        <v>709.29</v>
      </c>
      <c r="G131" s="38" t="s">
        <v>253</v>
      </c>
    </row>
    <row r="132" spans="1:7" ht="12.75" customHeight="1" x14ac:dyDescent="0.2">
      <c r="A132" s="37" t="s">
        <v>254</v>
      </c>
      <c r="B132" s="20" t="s">
        <v>106</v>
      </c>
      <c r="C132" s="19" t="s">
        <v>96</v>
      </c>
      <c r="D132" s="14">
        <v>429.35</v>
      </c>
      <c r="E132" s="14">
        <f>D132</f>
        <v>429.35</v>
      </c>
      <c r="F132" s="14">
        <f>D132</f>
        <v>429.35</v>
      </c>
      <c r="G132" s="38" t="s">
        <v>0</v>
      </c>
    </row>
    <row r="133" spans="1:7" ht="12.75" customHeight="1" x14ac:dyDescent="0.2">
      <c r="A133" s="37" t="s">
        <v>255</v>
      </c>
      <c r="B133" s="20" t="s">
        <v>108</v>
      </c>
      <c r="C133" s="19" t="s">
        <v>109</v>
      </c>
      <c r="D133" s="18">
        <v>100</v>
      </c>
      <c r="E133" s="14">
        <f t="shared" ref="E133:E136" si="40">D133</f>
        <v>100</v>
      </c>
      <c r="F133" s="14">
        <f t="shared" ref="F133:F136" si="41">D133</f>
        <v>100</v>
      </c>
      <c r="G133" s="38" t="s">
        <v>0</v>
      </c>
    </row>
    <row r="134" spans="1:7" ht="12.75" customHeight="1" x14ac:dyDescent="0.2">
      <c r="A134" s="37" t="s">
        <v>256</v>
      </c>
      <c r="B134" s="20" t="s">
        <v>111</v>
      </c>
      <c r="C134" s="19" t="s">
        <v>109</v>
      </c>
      <c r="D134" s="40">
        <v>140.29622843179999</v>
      </c>
      <c r="E134" s="14">
        <f t="shared" si="40"/>
        <v>140.29622843179999</v>
      </c>
      <c r="F134" s="14">
        <f t="shared" si="41"/>
        <v>140.29622843179999</v>
      </c>
      <c r="G134" s="38" t="s">
        <v>0</v>
      </c>
    </row>
    <row r="135" spans="1:7" ht="12.75" customHeight="1" x14ac:dyDescent="0.2">
      <c r="A135" s="37" t="s">
        <v>257</v>
      </c>
      <c r="B135" s="20" t="s">
        <v>113</v>
      </c>
      <c r="C135" s="19" t="s">
        <v>109</v>
      </c>
      <c r="D135" s="40">
        <v>117.7514797834</v>
      </c>
      <c r="E135" s="14">
        <f t="shared" si="40"/>
        <v>117.7514797834</v>
      </c>
      <c r="F135" s="14">
        <f t="shared" si="41"/>
        <v>117.7514797834</v>
      </c>
      <c r="G135" s="38" t="s">
        <v>0</v>
      </c>
    </row>
    <row r="136" spans="1:7" ht="28.9" customHeight="1" x14ac:dyDescent="0.2">
      <c r="A136" s="37" t="s">
        <v>258</v>
      </c>
      <c r="B136" s="20" t="s">
        <v>115</v>
      </c>
      <c r="C136" s="19" t="s">
        <v>58</v>
      </c>
      <c r="D136" s="14">
        <f>Part1_1!K19</f>
        <v>0</v>
      </c>
      <c r="E136" s="14">
        <f t="shared" si="40"/>
        <v>0</v>
      </c>
      <c r="F136" s="14">
        <f t="shared" si="41"/>
        <v>0</v>
      </c>
      <c r="G136" s="38" t="s">
        <v>0</v>
      </c>
    </row>
    <row r="137" spans="1:7" ht="28.9" customHeight="1" x14ac:dyDescent="0.2">
      <c r="A137" s="37" t="s">
        <v>259</v>
      </c>
      <c r="B137" s="20" t="s">
        <v>117</v>
      </c>
      <c r="C137" s="19" t="s">
        <v>96</v>
      </c>
      <c r="D137" s="14" t="s">
        <v>0</v>
      </c>
      <c r="E137" s="14" t="s">
        <v>0</v>
      </c>
      <c r="F137" s="14" t="s">
        <v>0</v>
      </c>
      <c r="G137" s="38" t="s">
        <v>0</v>
      </c>
    </row>
    <row r="138" spans="1:7" ht="28.9" customHeight="1" x14ac:dyDescent="0.2">
      <c r="A138" s="37" t="s">
        <v>260</v>
      </c>
      <c r="B138" s="20" t="s">
        <v>119</v>
      </c>
      <c r="C138" s="19" t="s">
        <v>58</v>
      </c>
      <c r="D138" s="14" t="s">
        <v>0</v>
      </c>
      <c r="E138" s="14" t="s">
        <v>0</v>
      </c>
      <c r="F138" s="14" t="s">
        <v>0</v>
      </c>
      <c r="G138" s="38" t="s">
        <v>0</v>
      </c>
    </row>
    <row r="139" spans="1:7" ht="30.95" customHeight="1" x14ac:dyDescent="0.2">
      <c r="A139" s="15" t="s">
        <v>261</v>
      </c>
      <c r="B139" s="16" t="str">
        <f>Part1_1!A20</f>
        <v>22889000Р69100310002001</v>
      </c>
      <c r="C139" s="17" t="s">
        <v>0</v>
      </c>
      <c r="D139" s="17" t="s">
        <v>0</v>
      </c>
      <c r="E139" s="17" t="s">
        <v>0</v>
      </c>
      <c r="F139" s="17" t="s">
        <v>0</v>
      </c>
      <c r="G139" s="17" t="s">
        <v>0</v>
      </c>
    </row>
    <row r="140" spans="1:7" ht="14.45" customHeight="1" x14ac:dyDescent="0.2">
      <c r="A140" s="37" t="s">
        <v>262</v>
      </c>
      <c r="B140" s="7" t="s">
        <v>320</v>
      </c>
      <c r="C140" s="20" t="s">
        <v>0</v>
      </c>
      <c r="D140" s="20" t="s">
        <v>0</v>
      </c>
      <c r="E140" s="20" t="s">
        <v>0</v>
      </c>
      <c r="F140" s="20" t="s">
        <v>0</v>
      </c>
      <c r="G140" s="38" t="s">
        <v>0</v>
      </c>
    </row>
    <row r="141" spans="1:7" ht="43.35" customHeight="1" x14ac:dyDescent="0.2">
      <c r="A141" s="37" t="s">
        <v>263</v>
      </c>
      <c r="B141" s="20" t="s">
        <v>100</v>
      </c>
      <c r="C141" s="19" t="s">
        <v>96</v>
      </c>
      <c r="D141" s="14">
        <f>D142*D147</f>
        <v>554992.62</v>
      </c>
      <c r="E141" s="14">
        <f>D141</f>
        <v>554992.62</v>
      </c>
      <c r="F141" s="14">
        <f>D141</f>
        <v>554992.62</v>
      </c>
      <c r="G141" s="38" t="s">
        <v>264</v>
      </c>
    </row>
    <row r="142" spans="1:7" ht="72.599999999999994" customHeight="1" x14ac:dyDescent="0.2">
      <c r="A142" s="37" t="s">
        <v>265</v>
      </c>
      <c r="B142" s="20" t="s">
        <v>103</v>
      </c>
      <c r="C142" s="19" t="s">
        <v>96</v>
      </c>
      <c r="D142" s="14">
        <f>ROUND((D143*(D144/100*D145/100*D146/100)),2)</f>
        <v>26428.22</v>
      </c>
      <c r="E142" s="14">
        <f t="shared" ref="E142:F142" si="42">ROUND((E143*(E144/100*E145/100*E146/100)),2)</f>
        <v>26428.22</v>
      </c>
      <c r="F142" s="14">
        <f t="shared" si="42"/>
        <v>26428.22</v>
      </c>
      <c r="G142" s="38" t="s">
        <v>266</v>
      </c>
    </row>
    <row r="143" spans="1:7" ht="12.75" customHeight="1" x14ac:dyDescent="0.2">
      <c r="A143" s="37" t="s">
        <v>267</v>
      </c>
      <c r="B143" s="20" t="s">
        <v>106</v>
      </c>
      <c r="C143" s="19" t="s">
        <v>96</v>
      </c>
      <c r="D143" s="14">
        <v>29454.98</v>
      </c>
      <c r="E143" s="14">
        <f>D143</f>
        <v>29454.98</v>
      </c>
      <c r="F143" s="14">
        <f>D143</f>
        <v>29454.98</v>
      </c>
      <c r="G143" s="38" t="s">
        <v>0</v>
      </c>
    </row>
    <row r="144" spans="1:7" ht="12.75" customHeight="1" x14ac:dyDescent="0.2">
      <c r="A144" s="37" t="s">
        <v>268</v>
      </c>
      <c r="B144" s="20" t="s">
        <v>108</v>
      </c>
      <c r="C144" s="19" t="s">
        <v>109</v>
      </c>
      <c r="D144" s="18">
        <v>100</v>
      </c>
      <c r="E144" s="14">
        <f t="shared" ref="E144:E147" si="43">D144</f>
        <v>100</v>
      </c>
      <c r="F144" s="14">
        <f t="shared" ref="F144:F147" si="44">D144</f>
        <v>100</v>
      </c>
      <c r="G144" s="38" t="s">
        <v>0</v>
      </c>
    </row>
    <row r="145" spans="1:7" ht="12.75" customHeight="1" x14ac:dyDescent="0.2">
      <c r="A145" s="37" t="s">
        <v>269</v>
      </c>
      <c r="B145" s="20" t="s">
        <v>111</v>
      </c>
      <c r="C145" s="19" t="s">
        <v>109</v>
      </c>
      <c r="D145" s="40">
        <v>80.5158232916</v>
      </c>
      <c r="E145" s="14">
        <f t="shared" si="43"/>
        <v>80.5158232916</v>
      </c>
      <c r="F145" s="14">
        <f t="shared" si="44"/>
        <v>80.5158232916</v>
      </c>
      <c r="G145" s="38" t="s">
        <v>0</v>
      </c>
    </row>
    <row r="146" spans="1:7" ht="12.75" customHeight="1" x14ac:dyDescent="0.2">
      <c r="A146" s="37" t="s">
        <v>270</v>
      </c>
      <c r="B146" s="20" t="s">
        <v>113</v>
      </c>
      <c r="C146" s="19" t="s">
        <v>109</v>
      </c>
      <c r="D146" s="40">
        <v>111.4366231331</v>
      </c>
      <c r="E146" s="14">
        <f t="shared" si="43"/>
        <v>111.4366231331</v>
      </c>
      <c r="F146" s="14">
        <f t="shared" si="44"/>
        <v>111.4366231331</v>
      </c>
      <c r="G146" s="38" t="s">
        <v>0</v>
      </c>
    </row>
    <row r="147" spans="1:7" ht="28.9" customHeight="1" x14ac:dyDescent="0.2">
      <c r="A147" s="37" t="s">
        <v>271</v>
      </c>
      <c r="B147" s="20" t="s">
        <v>115</v>
      </c>
      <c r="C147" s="19" t="s">
        <v>58</v>
      </c>
      <c r="D147" s="14">
        <f>Part1_1!K20</f>
        <v>21</v>
      </c>
      <c r="E147" s="14">
        <f t="shared" si="43"/>
        <v>21</v>
      </c>
      <c r="F147" s="14">
        <f t="shared" si="44"/>
        <v>21</v>
      </c>
      <c r="G147" s="38" t="s">
        <v>0</v>
      </c>
    </row>
    <row r="148" spans="1:7" ht="28.9" customHeight="1" x14ac:dyDescent="0.2">
      <c r="A148" s="37" t="s">
        <v>272</v>
      </c>
      <c r="B148" s="20" t="s">
        <v>117</v>
      </c>
      <c r="C148" s="19" t="s">
        <v>96</v>
      </c>
      <c r="D148" s="14" t="s">
        <v>0</v>
      </c>
      <c r="E148" s="14" t="s">
        <v>0</v>
      </c>
      <c r="F148" s="14" t="s">
        <v>0</v>
      </c>
      <c r="G148" s="38" t="s">
        <v>0</v>
      </c>
    </row>
    <row r="149" spans="1:7" ht="28.9" customHeight="1" x14ac:dyDescent="0.2">
      <c r="A149" s="37" t="s">
        <v>273</v>
      </c>
      <c r="B149" s="20" t="s">
        <v>119</v>
      </c>
      <c r="C149" s="19" t="s">
        <v>58</v>
      </c>
      <c r="D149" s="14" t="s">
        <v>0</v>
      </c>
      <c r="E149" s="14" t="s">
        <v>0</v>
      </c>
      <c r="F149" s="14" t="s">
        <v>0</v>
      </c>
      <c r="G149" s="38" t="s">
        <v>0</v>
      </c>
    </row>
    <row r="150" spans="1:7" ht="30.95" customHeight="1" x14ac:dyDescent="0.2">
      <c r="A150" s="15" t="s">
        <v>274</v>
      </c>
      <c r="B150" s="16" t="str">
        <f>Part1_1!A21</f>
        <v>22879000Р69100410001001</v>
      </c>
      <c r="C150" s="17" t="s">
        <v>0</v>
      </c>
      <c r="D150" s="17" t="s">
        <v>0</v>
      </c>
      <c r="E150" s="17" t="s">
        <v>0</v>
      </c>
      <c r="F150" s="17" t="s">
        <v>0</v>
      </c>
      <c r="G150" s="17" t="s">
        <v>0</v>
      </c>
    </row>
    <row r="151" spans="1:7" ht="14.45" customHeight="1" x14ac:dyDescent="0.2">
      <c r="A151" s="37" t="s">
        <v>275</v>
      </c>
      <c r="B151" s="7" t="s">
        <v>320</v>
      </c>
      <c r="C151" s="20" t="s">
        <v>0</v>
      </c>
      <c r="D151" s="20" t="s">
        <v>0</v>
      </c>
      <c r="E151" s="20" t="s">
        <v>0</v>
      </c>
      <c r="F151" s="20" t="s">
        <v>0</v>
      </c>
      <c r="G151" s="38" t="s">
        <v>0</v>
      </c>
    </row>
    <row r="152" spans="1:7" ht="43.35" customHeight="1" x14ac:dyDescent="0.2">
      <c r="A152" s="37" t="s">
        <v>276</v>
      </c>
      <c r="B152" s="20" t="s">
        <v>100</v>
      </c>
      <c r="C152" s="19" t="s">
        <v>96</v>
      </c>
      <c r="D152" s="14">
        <f>D153*D158</f>
        <v>339911.69999999995</v>
      </c>
      <c r="E152" s="14">
        <f>D152</f>
        <v>339911.69999999995</v>
      </c>
      <c r="F152" s="14">
        <f>D152</f>
        <v>339911.69999999995</v>
      </c>
      <c r="G152" s="38" t="s">
        <v>277</v>
      </c>
    </row>
    <row r="153" spans="1:7" ht="72.599999999999994" customHeight="1" x14ac:dyDescent="0.2">
      <c r="A153" s="37" t="s">
        <v>278</v>
      </c>
      <c r="B153" s="20" t="s">
        <v>103</v>
      </c>
      <c r="C153" s="19" t="s">
        <v>96</v>
      </c>
      <c r="D153" s="14">
        <f>ROUND((D154*(D155/100*D156/100*D157/100)),2)</f>
        <v>33991.17</v>
      </c>
      <c r="E153" s="14">
        <f t="shared" ref="E153:F153" si="45">ROUND((E154*(E155/100*E156/100*E157/100)),2)</f>
        <v>33991.17</v>
      </c>
      <c r="F153" s="14">
        <f t="shared" si="45"/>
        <v>33991.17</v>
      </c>
      <c r="G153" s="38" t="s">
        <v>279</v>
      </c>
    </row>
    <row r="154" spans="1:7" ht="12.75" customHeight="1" x14ac:dyDescent="0.2">
      <c r="A154" s="37" t="s">
        <v>280</v>
      </c>
      <c r="B154" s="20" t="s">
        <v>106</v>
      </c>
      <c r="C154" s="19" t="s">
        <v>96</v>
      </c>
      <c r="D154" s="14">
        <v>4783.24</v>
      </c>
      <c r="E154" s="14">
        <f>D154</f>
        <v>4783.24</v>
      </c>
      <c r="F154" s="14">
        <f>D154</f>
        <v>4783.24</v>
      </c>
      <c r="G154" s="20" t="s">
        <v>0</v>
      </c>
    </row>
    <row r="155" spans="1:7" ht="12.75" customHeight="1" x14ac:dyDescent="0.2">
      <c r="A155" s="37" t="s">
        <v>281</v>
      </c>
      <c r="B155" s="20" t="s">
        <v>108</v>
      </c>
      <c r="C155" s="19" t="s">
        <v>109</v>
      </c>
      <c r="D155" s="18">
        <v>100</v>
      </c>
      <c r="E155" s="14">
        <f t="shared" ref="E155:E158" si="46">D155</f>
        <v>100</v>
      </c>
      <c r="F155" s="14">
        <f t="shared" ref="F155:F158" si="47">D155</f>
        <v>100</v>
      </c>
      <c r="G155" s="20" t="s">
        <v>0</v>
      </c>
    </row>
    <row r="156" spans="1:7" ht="12.75" customHeight="1" x14ac:dyDescent="0.2">
      <c r="A156" s="37" t="s">
        <v>282</v>
      </c>
      <c r="B156" s="20" t="s">
        <v>111</v>
      </c>
      <c r="C156" s="19" t="s">
        <v>109</v>
      </c>
      <c r="D156" s="40">
        <v>631.97311980979998</v>
      </c>
      <c r="E156" s="14">
        <f t="shared" si="46"/>
        <v>631.97311980979998</v>
      </c>
      <c r="F156" s="14">
        <f t="shared" si="47"/>
        <v>631.97311980979998</v>
      </c>
      <c r="G156" s="20" t="s">
        <v>0</v>
      </c>
    </row>
    <row r="157" spans="1:7" ht="12.75" customHeight="1" x14ac:dyDescent="0.2">
      <c r="A157" s="37" t="s">
        <v>283</v>
      </c>
      <c r="B157" s="20" t="s">
        <v>113</v>
      </c>
      <c r="C157" s="19" t="s">
        <v>109</v>
      </c>
      <c r="D157" s="40">
        <v>112.44634275</v>
      </c>
      <c r="E157" s="14">
        <f t="shared" si="46"/>
        <v>112.44634275</v>
      </c>
      <c r="F157" s="14">
        <f t="shared" si="47"/>
        <v>112.44634275</v>
      </c>
      <c r="G157" s="20" t="s">
        <v>0</v>
      </c>
    </row>
    <row r="158" spans="1:7" ht="28.9" customHeight="1" x14ac:dyDescent="0.2">
      <c r="A158" s="37" t="s">
        <v>284</v>
      </c>
      <c r="B158" s="20" t="s">
        <v>115</v>
      </c>
      <c r="C158" s="19" t="s">
        <v>58</v>
      </c>
      <c r="D158" s="14">
        <f>Part1_1!K21</f>
        <v>10</v>
      </c>
      <c r="E158" s="14">
        <f t="shared" si="46"/>
        <v>10</v>
      </c>
      <c r="F158" s="14">
        <f t="shared" si="47"/>
        <v>10</v>
      </c>
      <c r="G158" s="20" t="s">
        <v>0</v>
      </c>
    </row>
    <row r="159" spans="1:7" ht="28.9" customHeight="1" x14ac:dyDescent="0.2">
      <c r="A159" s="37" t="s">
        <v>285</v>
      </c>
      <c r="B159" s="20" t="s">
        <v>117</v>
      </c>
      <c r="C159" s="19" t="s">
        <v>96</v>
      </c>
      <c r="D159" s="14" t="s">
        <v>0</v>
      </c>
      <c r="E159" s="14" t="s">
        <v>0</v>
      </c>
      <c r="F159" s="14" t="s">
        <v>0</v>
      </c>
      <c r="G159" s="20" t="s">
        <v>0</v>
      </c>
    </row>
    <row r="160" spans="1:7" ht="28.9" customHeight="1" x14ac:dyDescent="0.2">
      <c r="A160" s="37" t="s">
        <v>286</v>
      </c>
      <c r="B160" s="20" t="s">
        <v>119</v>
      </c>
      <c r="C160" s="19" t="s">
        <v>58</v>
      </c>
      <c r="D160" s="14" t="s">
        <v>0</v>
      </c>
      <c r="E160" s="14" t="s">
        <v>0</v>
      </c>
      <c r="F160" s="14" t="s">
        <v>0</v>
      </c>
      <c r="G160" s="20" t="s">
        <v>0</v>
      </c>
    </row>
    <row r="161" spans="1:7" ht="28.9" customHeight="1" x14ac:dyDescent="0.2">
      <c r="A161" s="26">
        <v>2</v>
      </c>
      <c r="B161" s="20" t="s">
        <v>287</v>
      </c>
      <c r="C161" s="19" t="s">
        <v>96</v>
      </c>
      <c r="D161" s="14">
        <v>510092.29000000097</v>
      </c>
      <c r="E161" s="14">
        <f>D161</f>
        <v>510092.29000000097</v>
      </c>
      <c r="F161" s="14">
        <f>D161</f>
        <v>510092.29000000097</v>
      </c>
      <c r="G161" s="20" t="s">
        <v>0</v>
      </c>
    </row>
    <row r="162" spans="1:7" ht="12.75" customHeight="1" x14ac:dyDescent="0.2">
      <c r="A162" s="19" t="s">
        <v>38</v>
      </c>
      <c r="B162" s="20" t="s">
        <v>288</v>
      </c>
      <c r="C162" s="19" t="s">
        <v>109</v>
      </c>
      <c r="D162" s="18">
        <v>100</v>
      </c>
      <c r="E162" s="14">
        <f>D162</f>
        <v>100</v>
      </c>
      <c r="F162" s="14">
        <f>D162</f>
        <v>100</v>
      </c>
      <c r="G162" s="20" t="s">
        <v>0</v>
      </c>
    </row>
    <row r="163" spans="1:7" ht="12.75" customHeight="1" x14ac:dyDescent="0.2">
      <c r="A163" s="19" t="s">
        <v>39</v>
      </c>
      <c r="B163" s="20" t="s">
        <v>289</v>
      </c>
      <c r="C163" s="19" t="s">
        <v>96</v>
      </c>
      <c r="D163" s="14">
        <f>D161+D6</f>
        <v>7819732.1500000004</v>
      </c>
      <c r="E163" s="14">
        <f>E161+E6</f>
        <v>7819732.1500000004</v>
      </c>
      <c r="F163" s="14">
        <f>F161+F6</f>
        <v>7819732.1500000004</v>
      </c>
      <c r="G163" s="20" t="s">
        <v>290</v>
      </c>
    </row>
    <row r="165" spans="1:7" x14ac:dyDescent="0.2">
      <c r="D165">
        <v>7819732.1500000004</v>
      </c>
    </row>
    <row r="167" spans="1:7" x14ac:dyDescent="0.2">
      <c r="D167">
        <f>D165-D163</f>
        <v>0</v>
      </c>
    </row>
  </sheetData>
  <mergeCells count="6">
    <mergeCell ref="A2:G2"/>
    <mergeCell ref="A3:A4"/>
    <mergeCell ref="B3:B4"/>
    <mergeCell ref="C3:C4"/>
    <mergeCell ref="D3:F3"/>
    <mergeCell ref="G3:G4"/>
  </mergeCells>
  <pageMargins left="0.19685039370078741" right="0.19685039370078741" top="0.19685039370078741" bottom="0.19685039370078741" header="0.31496062992125984" footer="0.31496062992125984"/>
  <pageSetup paperSize="9" scale="95" orientation="landscape" r:id="rId1"/>
  <headerFooter>
    <oddFooter>&amp;C&amp;P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M15" sqref="M15"/>
    </sheetView>
  </sheetViews>
  <sheetFormatPr defaultRowHeight="12.75" x14ac:dyDescent="0.2"/>
  <cols>
    <col min="1" max="1" width="9" customWidth="1"/>
    <col min="2" max="2" width="90" customWidth="1"/>
    <col min="3" max="3" width="67" customWidth="1"/>
  </cols>
  <sheetData>
    <row r="1" spans="1:3" x14ac:dyDescent="0.2">
      <c r="A1" s="5" t="s">
        <v>0</v>
      </c>
    </row>
    <row r="2" spans="1:3" ht="33" customHeight="1" x14ac:dyDescent="0.2">
      <c r="A2" s="50" t="s">
        <v>291</v>
      </c>
      <c r="B2" s="50"/>
      <c r="C2" s="50"/>
    </row>
    <row r="3" spans="1:3" ht="11.45" customHeight="1" x14ac:dyDescent="0.2">
      <c r="A3" s="42" t="s">
        <v>0</v>
      </c>
      <c r="B3" s="42"/>
      <c r="C3" s="42"/>
    </row>
    <row r="4" spans="1:3" ht="21.6" customHeight="1" x14ac:dyDescent="0.2">
      <c r="A4" s="42" t="s">
        <v>292</v>
      </c>
      <c r="B4" s="42"/>
      <c r="C4" s="42"/>
    </row>
    <row r="5" spans="1:3" ht="21.6" customHeight="1" x14ac:dyDescent="0.2">
      <c r="A5" s="12" t="s">
        <v>88</v>
      </c>
      <c r="B5" s="12" t="s">
        <v>293</v>
      </c>
      <c r="C5" s="12" t="s">
        <v>294</v>
      </c>
    </row>
    <row r="6" spans="1:3" ht="12.75" customHeight="1" x14ac:dyDescent="0.2">
      <c r="A6" s="12" t="s">
        <v>36</v>
      </c>
      <c r="B6" s="13" t="s">
        <v>295</v>
      </c>
      <c r="C6" s="13" t="s">
        <v>296</v>
      </c>
    </row>
    <row r="7" spans="1:3" ht="12.75" customHeight="1" x14ac:dyDescent="0.2">
      <c r="A7" s="12" t="s">
        <v>37</v>
      </c>
      <c r="B7" s="13" t="s">
        <v>297</v>
      </c>
      <c r="C7" s="13" t="s">
        <v>298</v>
      </c>
    </row>
    <row r="8" spans="1:3" ht="11.45" customHeight="1" x14ac:dyDescent="0.2">
      <c r="A8" s="42" t="s">
        <v>0</v>
      </c>
      <c r="B8" s="42"/>
      <c r="C8" s="42"/>
    </row>
    <row r="9" spans="1:3" ht="21.6" customHeight="1" x14ac:dyDescent="0.2">
      <c r="A9" s="61" t="s">
        <v>299</v>
      </c>
      <c r="B9" s="61"/>
      <c r="C9" s="61"/>
    </row>
    <row r="10" spans="1:3" ht="12.75" customHeight="1" x14ac:dyDescent="0.2">
      <c r="A10" s="12" t="s">
        <v>36</v>
      </c>
      <c r="B10" s="62" t="s">
        <v>300</v>
      </c>
      <c r="C10" s="62"/>
    </row>
    <row r="11" spans="1:3" ht="12.75" customHeight="1" x14ac:dyDescent="0.2">
      <c r="A11" s="12" t="s">
        <v>37</v>
      </c>
      <c r="B11" s="62" t="s">
        <v>301</v>
      </c>
      <c r="C11" s="62"/>
    </row>
    <row r="12" spans="1:3" ht="11.45" customHeight="1" x14ac:dyDescent="0.2">
      <c r="A12" s="42" t="s">
        <v>0</v>
      </c>
      <c r="B12" s="42"/>
      <c r="C12" s="42"/>
    </row>
    <row r="13" spans="1:3" ht="21.6" customHeight="1" x14ac:dyDescent="0.2">
      <c r="A13" s="61" t="s">
        <v>302</v>
      </c>
      <c r="B13" s="61"/>
      <c r="C13" s="61"/>
    </row>
    <row r="14" spans="1:3" ht="12.75" customHeight="1" x14ac:dyDescent="0.2">
      <c r="A14" s="12" t="s">
        <v>36</v>
      </c>
      <c r="B14" s="62" t="s">
        <v>303</v>
      </c>
      <c r="C14" s="62"/>
    </row>
    <row r="15" spans="1:3" ht="11.45" customHeight="1" x14ac:dyDescent="0.2">
      <c r="A15" s="42" t="s">
        <v>0</v>
      </c>
      <c r="B15" s="42"/>
      <c r="C15" s="42"/>
    </row>
    <row r="16" spans="1:3" ht="29.45" customHeight="1" x14ac:dyDescent="0.2">
      <c r="A16" s="50" t="s">
        <v>304</v>
      </c>
      <c r="B16" s="50"/>
      <c r="C16" s="50"/>
    </row>
    <row r="17" spans="1:3" ht="10.35" customHeight="1" x14ac:dyDescent="0.2">
      <c r="A17" s="59" t="s">
        <v>0</v>
      </c>
      <c r="B17" s="59"/>
      <c r="C17" s="59"/>
    </row>
    <row r="18" spans="1:3" ht="28.9" customHeight="1" x14ac:dyDescent="0.2">
      <c r="A18" s="12" t="s">
        <v>88</v>
      </c>
      <c r="B18" s="12" t="s">
        <v>305</v>
      </c>
      <c r="C18" s="12" t="s">
        <v>306</v>
      </c>
    </row>
    <row r="19" spans="1:3" ht="12.75" customHeight="1" x14ac:dyDescent="0.2">
      <c r="A19" s="12" t="s">
        <v>36</v>
      </c>
      <c r="B19" s="13" t="s">
        <v>307</v>
      </c>
      <c r="C19" s="13" t="s">
        <v>0</v>
      </c>
    </row>
    <row r="20" spans="1:3" ht="12.75" customHeight="1" x14ac:dyDescent="0.2">
      <c r="A20" s="12" t="s">
        <v>37</v>
      </c>
      <c r="B20" s="13" t="s">
        <v>308</v>
      </c>
      <c r="C20" s="13" t="s">
        <v>0</v>
      </c>
    </row>
    <row r="21" spans="1:3" ht="28.9" customHeight="1" x14ac:dyDescent="0.2">
      <c r="A21" s="12" t="s">
        <v>38</v>
      </c>
      <c r="B21" s="13" t="s">
        <v>309</v>
      </c>
      <c r="C21" s="13" t="s">
        <v>0</v>
      </c>
    </row>
  </sheetData>
  <mergeCells count="13">
    <mergeCell ref="A15:C15"/>
    <mergeCell ref="A16:C16"/>
    <mergeCell ref="A17:C17"/>
    <mergeCell ref="B10:C10"/>
    <mergeCell ref="B11:C11"/>
    <mergeCell ref="A12:C12"/>
    <mergeCell ref="A13:C13"/>
    <mergeCell ref="B14:C14"/>
    <mergeCell ref="A2:C2"/>
    <mergeCell ref="A3:C3"/>
    <mergeCell ref="A4:C4"/>
    <mergeCell ref="A8:C8"/>
    <mergeCell ref="A9:C9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Title</vt:lpstr>
      <vt:lpstr>Part1_1</vt:lpstr>
      <vt:lpstr>Part1_2</vt:lpstr>
      <vt:lpstr>Part2</vt:lpstr>
      <vt:lpstr>Part3</vt:lpstr>
      <vt:lpstr>Part1_1!Заголовки_для_печати</vt:lpstr>
      <vt:lpstr>Part1_2!Заголовки_для_печати</vt:lpstr>
      <vt:lpstr>Part2!Заголовки_для_печати</vt:lpstr>
      <vt:lpstr>Title!Заголовки_для_печати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2019-02-03T06:20:39Z</dcterms:modified>
</cp:coreProperties>
</file>